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louise.jones\Documents\"/>
    </mc:Choice>
  </mc:AlternateContent>
  <xr:revisionPtr revIDLastSave="0" documentId="8_{0D626C4D-D469-4B84-812B-EEF6F4608D01}" xr6:coauthVersionLast="47" xr6:coauthVersionMax="47" xr10:uidLastSave="{00000000-0000-0000-0000-000000000000}"/>
  <bookViews>
    <workbookView xWindow="-120" yWindow="-120" windowWidth="29040" windowHeight="15840" xr2:uid="{00000000-000D-0000-FFFF-FFFF00000000}"/>
  </bookViews>
  <sheets>
    <sheet name="Contents" sheetId="24" r:id="rId1"/>
    <sheet name="Definitions Part 1" sheetId="12" r:id="rId2"/>
    <sheet name="Register Part 1 " sheetId="11" r:id="rId3"/>
    <sheet name="Definitions Part 2 (DSR)" sheetId="19" r:id="rId4"/>
    <sheet name="Register Part 2 (DSR)" sheetId="16" r:id="rId5"/>
    <sheet name="Lists" sheetId="26" state="hidden" r:id="rId6"/>
  </sheets>
  <definedNames>
    <definedName name="_xlnm._FilterDatabase" localSheetId="2" hidden="1">'Register Part 1 '!$B$2:$AO$146</definedName>
    <definedName name="_xlnm._FilterDatabase" localSheetId="4" hidden="1">'Register Part 2 (DSR)'!$A$2:$R$146</definedName>
    <definedName name="AdvancedFuelproducedviagasificationorpyrolysisofbiofuelorwaste">Lists!$C$2:$C$7</definedName>
    <definedName name="BiofuelBiogasfromanaerobicdigestionexcludinglandfillsewage">Lists!$D$2:$D$7</definedName>
    <definedName name="BiofuelLandfillgas">Lists!$E$2:$E$7</definedName>
    <definedName name="BiofuelOther">Lists!$G$2:$G$7</definedName>
    <definedName name="BiofuelSewagegas">Lists!$F$2:$F$7</definedName>
    <definedName name="Biomass">Lists!$H$2:$H$4</definedName>
    <definedName name="Datanotavailable">Lists!$Z$2:$Z$7</definedName>
    <definedName name="EnergySource">Lists!$B$2:$B$25</definedName>
    <definedName name="FossilBrowncoallignite">Lists!$I$2:$I$4</definedName>
    <definedName name="FossilCoalgas">Lists!$J$2:$J$7</definedName>
    <definedName name="FossilGas">Lists!$K$2:$K$7</definedName>
    <definedName name="FossilHardcoal">Lists!$L$2:$L$4</definedName>
    <definedName name="FossilOil">Lists!$M$2:$M$7</definedName>
    <definedName name="FossilOilshale">Lists!$N$2:$N$7</definedName>
    <definedName name="FossilOther">Lists!$P$2:$P$7</definedName>
    <definedName name="FossilPeat">Lists!$O$2:$O$4</definedName>
    <definedName name="Geothermal">Lists!$Q$2:$Q$4</definedName>
    <definedName name="Hydrogen">Lists!$R$2:$R$8</definedName>
    <definedName name="Nuclear">Lists!$S$2:$S$4</definedName>
    <definedName name="Other">Lists!$Y$2:$Y$9</definedName>
    <definedName name="_xlnm.Print_Area" localSheetId="1">'Definitions Part 1'!$B$2:$F$129</definedName>
    <definedName name="_xlnm.Print_Area" localSheetId="3">'Definitions Part 2 (DSR)'!$B$2:$F$44</definedName>
    <definedName name="Solar">Lists!$T$2:$T$4</definedName>
    <definedName name="StoredEnergyallstoredenergyirrespectiveoftheoriginalenergysource">Lists!$U$2:$U$11</definedName>
    <definedName name="Waste">Lists!$V$2:$V$4</definedName>
    <definedName name="Waterflowingwaterorheadofwater">Lists!$W$2:$W$10</definedName>
    <definedName name="Wind">Lists!$X$2:$X$5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135" i="11" l="1"/>
  <c r="AV121" i="11"/>
  <c r="X121" i="11"/>
  <c r="AV120" i="11"/>
  <c r="AP118" i="11"/>
  <c r="X107" i="11"/>
  <c r="AT106" i="11"/>
  <c r="AV105" i="11"/>
  <c r="AS105" i="11"/>
  <c r="AT105" i="11"/>
  <c r="A7" i="26"/>
  <c r="A8" i="26"/>
  <c r="A9" i="26"/>
  <c r="A10" i="26"/>
  <c r="A11" i="26"/>
  <c r="A12" i="26"/>
  <c r="A13" i="26"/>
  <c r="A14" i="26"/>
  <c r="A15" i="26"/>
  <c r="A16" i="26"/>
  <c r="A17" i="26"/>
  <c r="A18" i="26"/>
  <c r="A19" i="26"/>
  <c r="A20" i="26"/>
  <c r="A21" i="26"/>
  <c r="A22" i="26"/>
  <c r="A23" i="26"/>
  <c r="A24" i="26"/>
  <c r="A25" i="26"/>
  <c r="A3" i="26" l="1"/>
  <c r="A4" i="26"/>
  <c r="A5" i="26"/>
  <c r="A6" i="26"/>
  <c r="A2" i="26"/>
</calcChain>
</file>

<file path=xl/sharedStrings.xml><?xml version="1.0" encoding="utf-8"?>
<sst xmlns="http://schemas.openxmlformats.org/spreadsheetml/2006/main" count="3622" uniqueCount="1162">
  <si>
    <t>Introduction</t>
  </si>
  <si>
    <t>Heading</t>
  </si>
  <si>
    <t>Explanation</t>
  </si>
  <si>
    <t>Embedded Capacity Register</t>
  </si>
  <si>
    <t>Grid Supply Point</t>
  </si>
  <si>
    <t>Bulk Supply Point</t>
  </si>
  <si>
    <t>Northern Powergrid (Yorkshire) plc</t>
  </si>
  <si>
    <t>Scottish Hydro Electric Power Distribution plc</t>
  </si>
  <si>
    <t>Southern Electric Power Distribution plc</t>
  </si>
  <si>
    <t>SP Distribution Ltd</t>
  </si>
  <si>
    <t>SP Manweb plc</t>
  </si>
  <si>
    <t>London Power Networks plc</t>
  </si>
  <si>
    <t>South Eastern Power Networks plc</t>
  </si>
  <si>
    <t>Eastern Power Networks plc</t>
  </si>
  <si>
    <t>Western Power Distribution (East Midlands) plc</t>
  </si>
  <si>
    <t>Western Power Distribution (West Midlands) plc</t>
  </si>
  <si>
    <t>Western Power Distribution (South West) plc</t>
  </si>
  <si>
    <t>Western Power Distribution (South Wales) plc</t>
  </si>
  <si>
    <t>Wind</t>
  </si>
  <si>
    <t>Solar</t>
  </si>
  <si>
    <t>Licence Area (Host DNO)</t>
  </si>
  <si>
    <t>Biomass</t>
  </si>
  <si>
    <t>Register Definitions</t>
  </si>
  <si>
    <t>Address Line 1</t>
  </si>
  <si>
    <t xml:space="preserve">Town/ City </t>
  </si>
  <si>
    <t xml:space="preserve">County </t>
  </si>
  <si>
    <t xml:space="preserve">Postcode </t>
  </si>
  <si>
    <t>Address Line 2</t>
  </si>
  <si>
    <t xml:space="preserve">Connection Status </t>
  </si>
  <si>
    <r>
      <t xml:space="preserve">Contact details
</t>
    </r>
    <r>
      <rPr>
        <sz val="11"/>
        <color theme="0" tint="-4.9989318521683403E-2"/>
        <rFont val="Calibri"/>
        <family val="2"/>
        <scheme val="minor"/>
      </rPr>
      <t>If you believe that any details pertaining to your site or a specific site are incorrect then please use the contact details provided to notify us so that the details can be corrected in the next version.</t>
    </r>
  </si>
  <si>
    <t xml:space="preserve">Customer Name </t>
  </si>
  <si>
    <t xml:space="preserve">Customer Site </t>
  </si>
  <si>
    <t>Name of customer site/project name.</t>
  </si>
  <si>
    <t xml:space="preserve">Primary </t>
  </si>
  <si>
    <t xml:space="preserve">Licence Area </t>
  </si>
  <si>
    <t>“Connected" or "Accepted to Connect"?</t>
  </si>
  <si>
    <t>Last Updated</t>
  </si>
  <si>
    <t xml:space="preserve">General Data </t>
  </si>
  <si>
    <t xml:space="preserve">Already Connected </t>
  </si>
  <si>
    <t>This is the total MW export capacity permitted as per the connection agreement.</t>
  </si>
  <si>
    <t>This is the total MVA export capacity permitted as per the connection agreement.</t>
  </si>
  <si>
    <t>This is the total MW import capacity permitted as per the connection agreement.</t>
  </si>
  <si>
    <t>Date Connected</t>
  </si>
  <si>
    <t>Accepted to Connect</t>
  </si>
  <si>
    <t>Date Accepted</t>
  </si>
  <si>
    <t>Target Energisation Date</t>
  </si>
  <si>
    <t>Estimated date of energisation. This date is likely to change to reflect the latest date notified by customers.</t>
  </si>
  <si>
    <t>Distribution Service Provider (Y/N)</t>
  </si>
  <si>
    <t>Reference</t>
  </si>
  <si>
    <t>Reinforcement Works</t>
  </si>
  <si>
    <t>Distribution Reinforcement Reference</t>
  </si>
  <si>
    <t>Unique reference to relevant distribution reinforcement required for connection.</t>
  </si>
  <si>
    <t>Transmission Reinforcement Reference</t>
  </si>
  <si>
    <t>Unique reference to relevant transmission reinforcement required for connection.</t>
  </si>
  <si>
    <t>Nuclear</t>
  </si>
  <si>
    <t>Interconnector</t>
  </si>
  <si>
    <t>Hydrogen</t>
  </si>
  <si>
    <t>Geothermal</t>
  </si>
  <si>
    <t>Waste</t>
  </si>
  <si>
    <t>Steam turbine (thermal power plant)</t>
  </si>
  <si>
    <t>Steam-gas turbine (CCGT)</t>
  </si>
  <si>
    <t>Gas turbine (OCGT)</t>
  </si>
  <si>
    <t>Onshore wind turbines</t>
  </si>
  <si>
    <t>Offshore wind turbines</t>
  </si>
  <si>
    <t>Photovoltaic</t>
  </si>
  <si>
    <t>Engine (combustion / reciprocating)</t>
  </si>
  <si>
    <t>Tidal lagoons</t>
  </si>
  <si>
    <t>Tidal stream devices</t>
  </si>
  <si>
    <t>Wave devices</t>
  </si>
  <si>
    <t>Geothermal power plant</t>
  </si>
  <si>
    <t xml:space="preserve">Other </t>
  </si>
  <si>
    <t>Data not available</t>
  </si>
  <si>
    <t>Location (X-coordinate):
Eastings (where data is held)</t>
  </si>
  <si>
    <t>Location (y-coordinate):
Northings (where data is held)</t>
  </si>
  <si>
    <t>To Be Confirmed</t>
  </si>
  <si>
    <t>Already Connected</t>
  </si>
  <si>
    <t>Services Provided</t>
  </si>
  <si>
    <t>Transmission Service Provider (Y/N)</t>
  </si>
  <si>
    <t xml:space="preserve">Services Provided </t>
  </si>
  <si>
    <t xml:space="preserve">Reinforcement Works </t>
  </si>
  <si>
    <t xml:space="preserve">Note </t>
  </si>
  <si>
    <t>Name of party that is connected or contracted to connect.</t>
  </si>
  <si>
    <t>Flexible Connection (Yes/No)</t>
  </si>
  <si>
    <t>In a Connection Queue (Y/N)</t>
  </si>
  <si>
    <t>Country</t>
  </si>
  <si>
    <t>Point of Connection (POC)
Voltage (kV)</t>
  </si>
  <si>
    <t>Primary</t>
  </si>
  <si>
    <t>Address line 1 of the Customer Site.</t>
  </si>
  <si>
    <t>Address line 2 of the Customer Site.</t>
  </si>
  <si>
    <t>Town / City of the Customer Site.</t>
  </si>
  <si>
    <t>County of the Customer Site.</t>
  </si>
  <si>
    <t>Postcode of the Customer Site.</t>
  </si>
  <si>
    <t>GB country of the Customer Site.</t>
  </si>
  <si>
    <t>Location (Y-coordinate):
Northings (where data is held)</t>
  </si>
  <si>
    <t>The point of connection between the transmission system and the distribution system that is linked with the Customer Site.</t>
  </si>
  <si>
    <t>The voltage at the Point of Connection to the distribution system.</t>
  </si>
  <si>
    <t>CHP Cogeneration (Yes/No)</t>
  </si>
  <si>
    <t>Date on which entry was last updated.</t>
  </si>
  <si>
    <t>Date the Customer accepted the connection offer from the DNO or IDNO.</t>
  </si>
  <si>
    <t>Indicates whether a service is provided to the DNO.</t>
  </si>
  <si>
    <t>Indicates whether a service is provided to the ESO or a TO.</t>
  </si>
  <si>
    <t>Last Update of Data Row</t>
  </si>
  <si>
    <t>Export MPAN / MSID</t>
  </si>
  <si>
    <t>Import MPAN / MSID</t>
  </si>
  <si>
    <t xml:space="preserve">Already connected Registered Capacity (MW) </t>
  </si>
  <si>
    <t>This is the total Registered Capacity of generation already connected at the site expressed in MW.</t>
  </si>
  <si>
    <t xml:space="preserve">Accepted to Connect Registered Capacity (MW) </t>
  </si>
  <si>
    <t>This is the Registered Capacity of generation that is not already connected, but has been Accepted to Connect, expressed in MW.</t>
  </si>
  <si>
    <t>Accepted to Connect Registered Capacity (MW)</t>
  </si>
  <si>
    <t>Other</t>
  </si>
  <si>
    <t>ECR Energy Source</t>
  </si>
  <si>
    <t>Six digit British National Grid X coordinate of the Customer Site. Generally this is the same as the Point of Connection / Metering Point.  
In exceptional cases where the Point of Connection or Metering Point is not located at the Customer Site, the coordinates of the Customer Site is included.</t>
  </si>
  <si>
    <t>Indicates whether the connection to the Customer Site is in a connection queue.</t>
  </si>
  <si>
    <t>Indicates whether the generation in the Customer Site forms part of a CHP scheme.</t>
  </si>
  <si>
    <t>This is the energy capacity of the storage facility (MWh).</t>
  </si>
  <si>
    <t>Six or seven digit British National Grid Y coordinate of the Customer Site. (In Northern Scotland, these will be seven digit coordinates.) Generally this is the same as the Point of Connection / Metering Point.  
In exceptional cases where the Point of Connection or Metering Point is not located at the Customer Site, the coordinates of the Customer Site is included.</t>
  </si>
  <si>
    <t>Licence area Customer Site is connected within</t>
  </si>
  <si>
    <t>Divide the storage capacity (MWh) by the Registered Capacity (MW) and round it down to the nearest 0.5 (half-hour). If the value is less than 0.5 before rounding, it could be rounded to 0.5 hours so that it is not zero.</t>
  </si>
  <si>
    <t>Maximum Export Capacity (MW)</t>
  </si>
  <si>
    <t>Maximum Export Capacity (MVA)</t>
  </si>
  <si>
    <t>Maximum Import Capacity (MW)</t>
  </si>
  <si>
    <t xml:space="preserve">Maximum Import Capacity (MVA) </t>
  </si>
  <si>
    <t>Change to Maximum Export Capacity (MW)</t>
  </si>
  <si>
    <t>Change to Maximum Export Capacity (MVA)</t>
  </si>
  <si>
    <t>Change to Maximum Import Capacity (MW)</t>
  </si>
  <si>
    <t xml:space="preserve">Change to Maximum Import Capacity (MVA) </t>
  </si>
  <si>
    <t>Unique reference to the service(s) being provided.</t>
  </si>
  <si>
    <t xml:space="preserve">The core meter point administration number, a 13-digit reference used in MPAS to identify the relevant Metering Point.
For generation and storage sites, the "Export" MPAN (or MSID for CVA registered sites) should be included.
For "Accepted to Connect" generation or storage entries, please indicate "data not available".
</t>
  </si>
  <si>
    <t xml:space="preserve">The core meter point administration number, a 13-digit reference used in MPAS to identify the relevant Metering Point.
For sites subject to a DSR contract and for storage sites, the "Import" MPAN (or MSID for CVA registered sites) should be included. For generation sites, including generators taking on-site supplies, please indicate "not applicable". 
For "Accepted to Connect" storage sites, please indicate "data not available".
</t>
  </si>
  <si>
    <t>This is the new/additional MW export capacity (i.e. not yet connected) that has been accepted to connect as per the connection agreement.</t>
  </si>
  <si>
    <t>This is the new/additional MVA export capacity (i.e. not yet connected) that has been accepted to connect as per the connection agreement.</t>
  </si>
  <si>
    <t>This is the new/additional MW import capacity (i.e. not yet connected) that has been accepted to connect as per the connection agreement.</t>
  </si>
  <si>
    <t>This is the new/additional MVA import capacity (i.e. not yet connected) that has been accepted to connect as per the connection agreement.</t>
  </si>
  <si>
    <t>For each site that meets the criteria to be included in its Embedded Capacity Register, each DNO/IDNO Party shall use reasonable endeavours to populate all relevant fields in the Embedded Capacity Register. Where the DNO/IDNO Party does not hold data for a specific field for a specific site, then the DNO/IDNO Party will populate the relevant field with the words ‘data not available’. If a specific field is not applicable to a specific site, then the DNO/IDNO Party will populate the relevant field with the words ‘data not applicable’.</t>
  </si>
  <si>
    <t xml:space="preserve">DSR Capacity (MW) </t>
  </si>
  <si>
    <t>Maximum Import Capacity (MW) for Site</t>
  </si>
  <si>
    <t>Maximum Import Capacity (MVA) for Site</t>
  </si>
  <si>
    <t>Maximum Import Capacity (MVA)</t>
  </si>
  <si>
    <t xml:space="preserve">Change to Maximum Export Capacity (MW) </t>
  </si>
  <si>
    <t xml:space="preserve">Change to Maximum Export Capacity (MVA) </t>
  </si>
  <si>
    <t xml:space="preserve">Change to Maximum Import Capacity (MW) </t>
  </si>
  <si>
    <t>Indicates whether the connection is subject to a flexible connection arrangement e.g. Active Network Management (ANM) during system normal conditions.</t>
  </si>
  <si>
    <t>England</t>
  </si>
  <si>
    <t>Biofuel  - Biogas from anaerobic digestion (excluding landfill &amp; sewage)</t>
  </si>
  <si>
    <t>Biofuel - Landfill gas</t>
  </si>
  <si>
    <t>Biofuel - Sewage gas</t>
  </si>
  <si>
    <t>Biofuel - Other</t>
  </si>
  <si>
    <t>Fossil - Peat</t>
  </si>
  <si>
    <t>Fossil - Brown coal/lignite</t>
  </si>
  <si>
    <t>Hydro - Run of river</t>
  </si>
  <si>
    <t>Fossil - Hard coal</t>
  </si>
  <si>
    <t>Fossil - Coal gas</t>
  </si>
  <si>
    <t>Hydro - Reservoir (not pumped)</t>
  </si>
  <si>
    <t>Fossil - Gas</t>
  </si>
  <si>
    <t>Hydro - Other</t>
  </si>
  <si>
    <t>Fossil - Oil</t>
  </si>
  <si>
    <t>Fossil - Oil shale</t>
  </si>
  <si>
    <t>Water (flowing water or head of water)</t>
  </si>
  <si>
    <t>Storage - Other</t>
  </si>
  <si>
    <t>Advanced Fuel (produced via gasification or pyrolysis of biofuel or waste)</t>
  </si>
  <si>
    <t>Fossil - Other</t>
  </si>
  <si>
    <t>Storage - Chemical</t>
  </si>
  <si>
    <t>Storage - Electrical</t>
  </si>
  <si>
    <t>Storage - Mechanical - Flywheel</t>
  </si>
  <si>
    <t>Storage - Mechanical - Pumped Hydro</t>
  </si>
  <si>
    <t>Stored Energy (all stored energy irrespectve of the original energy source)</t>
  </si>
  <si>
    <t>Storage - Thermal</t>
  </si>
  <si>
    <t>Storage - Electrochemical  (Batteries)</t>
  </si>
  <si>
    <t>Storage - Mechanical - Compressed Air (Adiabatic &amp; Diabatic)</t>
  </si>
  <si>
    <t>Storage - Mechanical - Liquid Air</t>
  </si>
  <si>
    <t>Meaning any of the below energy source types used in the production of electricity:</t>
  </si>
  <si>
    <r>
      <t>Meaning any of the below technology types that export electricity onto a di</t>
    </r>
    <r>
      <rPr>
        <b/>
        <sz val="10"/>
        <rFont val="Arial Nova"/>
        <family val="2"/>
      </rPr>
      <t>stribution system</t>
    </r>
    <r>
      <rPr>
        <b/>
        <sz val="10"/>
        <color theme="1"/>
        <rFont val="Arial Nova"/>
        <family val="2"/>
      </rPr>
      <t>:</t>
    </r>
  </si>
  <si>
    <t>For each site that meets the criteria to be included in its Embedded Capacity Register, each DNO/IDNO Party shall use reasonable endeavours to populate all relevant fields in the Embedded Capacity Register. Where the DNO/IDNO Party does not hold data for a specific field for a specific site, then the DNO/IDNO Party will populate the relevant field with the words ‘data not available’. If a specific field is not applicable to a specific site, then the DNO/IDNO Party will leave the field blank.</t>
  </si>
  <si>
    <t>Part 1</t>
  </si>
  <si>
    <t>Part 2</t>
  </si>
  <si>
    <t>This is the capacity of the demand that is included in a DSR services contract.</t>
  </si>
  <si>
    <t>Date Contracted</t>
  </si>
  <si>
    <t>This is the date the DSR services contract commenced.</t>
  </si>
  <si>
    <r>
      <t>Date the connection was provided in the case of a new connection. In cases where there was an existing connection, this is date the new equipment was connected</t>
    </r>
    <r>
      <rPr>
        <sz val="10"/>
        <color rgb="FFFF0000"/>
        <rFont val="Arial Nova"/>
        <family val="2"/>
      </rPr>
      <t>.</t>
    </r>
  </si>
  <si>
    <t xml:space="preserve">This is the energy capacity of the storage facility (MWh). </t>
  </si>
  <si>
    <t xml:space="preserve">Divide the storage capacity (MWh) by the Registered Capacity (MW) and round it down to the nearest 0.5 (half-hour). If the value is less than 0.5 before rounding, it could be rounded to 0.5 hours so that it is not zero. </t>
  </si>
  <si>
    <t>The supply point on the distribution system (representing an EHV/EHV transformation level) that is linked with the Customer Site.</t>
  </si>
  <si>
    <t>The primary substation on the distribution system that is linked with the Customer Site.</t>
  </si>
  <si>
    <r>
      <t>Energy Source 1</t>
    </r>
    <r>
      <rPr>
        <b/>
        <sz val="10"/>
        <color rgb="FFFF0000"/>
        <rFont val="Arial Nova"/>
        <family val="2"/>
      </rPr>
      <t xml:space="preserve">
</t>
    </r>
  </si>
  <si>
    <t xml:space="preserve">Energy Conversion Technology 1 
</t>
  </si>
  <si>
    <t>Storage Capacity 1 (MWh)</t>
  </si>
  <si>
    <t>Storage Duration 1 (Hours)</t>
  </si>
  <si>
    <t>Energy Source &amp; Energy Conversion Technology 1 - Registered Capacity (MW)</t>
  </si>
  <si>
    <t>This is the Registered Capacity of the "Energy Source 1" expressed in MW.</t>
  </si>
  <si>
    <t>Energy Source 2</t>
  </si>
  <si>
    <t>Energy Conversion Technology 2</t>
  </si>
  <si>
    <t>CHP Cogeneration 2 (Yes/No)</t>
  </si>
  <si>
    <t>Storage Capacity 2 (MWh)</t>
  </si>
  <si>
    <t>Storage Duration 2 (Hours)</t>
  </si>
  <si>
    <t>Energy Source &amp; Energy Conversion Technology 2 - Registered Capacity (MW)</t>
  </si>
  <si>
    <t>Energy Source 3</t>
  </si>
  <si>
    <t>Energy Conversion Technology 3</t>
  </si>
  <si>
    <t>CHP Cogeneration 3 (Yes/No)</t>
  </si>
  <si>
    <t>Storage Capacity 3 (MWh)</t>
  </si>
  <si>
    <t>Energy Source &amp; Energy Conversion Technology 3 - Registered Capacity (MW)</t>
  </si>
  <si>
    <t>Storage Duration 3 (Hours)</t>
  </si>
  <si>
    <t>Where there is more than one plant type at a site, the "Energy Source 2" and "Energy Source 3" fields would be used to show the energy source types additional to the "Energy Source 1". 
Meaning any of the energy source types stated above for the "Energy Source 1".</t>
  </si>
  <si>
    <t>Defined as above for “Energy Conversion Technology 1”.</t>
  </si>
  <si>
    <t>This is the Registered Capacity of the "Energy Source 2" expressed in MW.</t>
  </si>
  <si>
    <t>Defined as above for “Energy Source 2”</t>
  </si>
  <si>
    <t>Defined as above for “Energy Conversion Technology 2”</t>
  </si>
  <si>
    <t>This is the Registered Capacity of the "Energy Source 3" expressed in MW.</t>
  </si>
  <si>
    <t>Energy Source 1</t>
  </si>
  <si>
    <t>Energy Conversion Technology 1</t>
  </si>
  <si>
    <t xml:space="preserve">For clarity, sites subject to a DSR Contract associated with consumption units are shown in Part 2 of the Embedded Capacity Register. Sites associated with generation (including storage) are shown in Part 1 of the Embedded Capacity Register. </t>
  </si>
  <si>
    <t xml:space="preserve">Already Contracted DSR </t>
  </si>
  <si>
    <t>Technology options for: Advanced Fuel (produced via gasification or pyrolysis of biofuel or waste)</t>
  </si>
  <si>
    <t>Technology options for: Biofuel  - Biogas from anaerobic digestion (excluding landfill &amp; sewage)</t>
  </si>
  <si>
    <t>Technology options for: Biofuel - Landfill gas</t>
  </si>
  <si>
    <t>Technology options for: Biofuel - Sewage gas</t>
  </si>
  <si>
    <t>Technology options for: Biofuel - Other</t>
  </si>
  <si>
    <t>Technology options for: Fossil - Brown coal/lignite</t>
  </si>
  <si>
    <t>Technology options for: Fossil - Coal gas</t>
  </si>
  <si>
    <t>Technology options for: Fossil - Gas</t>
  </si>
  <si>
    <t>Technology options for: Fossil - Hard coal</t>
  </si>
  <si>
    <t>Technology options for: Fossil - Oil</t>
  </si>
  <si>
    <t>Technology options for: Fossil - Oil shale</t>
  </si>
  <si>
    <t>Technology options for: Fossil - Peat</t>
  </si>
  <si>
    <t>Technology options for: Fossil - Other</t>
  </si>
  <si>
    <t>Technology options for: Geothermal</t>
  </si>
  <si>
    <t>Technology options for: Hydrogen</t>
  </si>
  <si>
    <t>Technology options for: Nuclear</t>
  </si>
  <si>
    <t>Technology options for: Solar</t>
  </si>
  <si>
    <t>Technology options for: Waste</t>
  </si>
  <si>
    <t>Technology options for: Water (flowing water or head of water)</t>
  </si>
  <si>
    <t>Technology options for: Wind</t>
  </si>
  <si>
    <t xml:space="preserve">Technology options for: Other </t>
  </si>
  <si>
    <t>Technology options for: Data not available</t>
  </si>
  <si>
    <t>Fuel cell</t>
  </si>
  <si>
    <t>---</t>
  </si>
  <si>
    <t>About</t>
  </si>
  <si>
    <t>Embedded Capacity Register: means, for each DNO/IDNO Party, a register of site-specific data items for sites which are connected to the DNO/IDNO Party's Distribution System (or which are the subject of an accepted connection offer to be connected to the Distribution System), and which: (a) have an import capacity of 1 MW or more and are subject to a DSR Contract; and/or (b) have generation with a registered capacity of 1 MW or more. The required register format and data items are described in Schedule 31 (Embedded Capacity Register).
This Embedded Capacity Register (ECR) includes details of connected generation (including storage) and flexible demand resources connected to [name of DNO/IDNO]'s Distribution System.
Generation assets are included where the Registered Capacity is greater than or equal to 1MW.
Sites providing Demand Side Response (DSR) are included where the contracted capacity is greater than or equal to 1MW. 
Part 1 of the ECR provides information on generation (including storage) assets.
Part 2 of the ECR provides information on demand sites providing Demand Side Response (DSR) services. 
The sheets that make up the ECR are:
  Definitions Part 1 - this  describes the different data fields used in Part 1 of the ECR.
  Register Part 1 - this comprises a list of generation (including storage) assets. 
  Definitions Part 2 (DSR) - this  describes the different data fields used in Part 2 of the ECR.
  Register Part 2 - this comprises a list of demand sites providing DSR services.</t>
  </si>
  <si>
    <t>Contacts and other useful information</t>
  </si>
  <si>
    <t>Last Updated [DD/MM/YYYY]:</t>
  </si>
  <si>
    <t>Biofuel - Biogas from anaerobic digestion (excluding landfill &amp; sewage)</t>
  </si>
  <si>
    <t>For clarity, sites associated with generation (including storage) are shown in Part 1 of the Embedded Capacity Register. Sites subject to a DSR Contract associated with consumption units are shown in Part 2 of the Embedded Capacity Register.</t>
  </si>
  <si>
    <r>
      <t xml:space="preserve">Additional Information 
</t>
    </r>
    <r>
      <rPr>
        <sz val="10"/>
        <color theme="0" tint="-4.9989318521683403E-2"/>
        <rFont val="Arial Nova"/>
        <family val="2"/>
      </rPr>
      <t>To assist you in understanding how the capacity of connected generation impacts on our network, we provide the following links to addittional information e.g. heat maps for our regions / areas</t>
    </r>
    <r>
      <rPr>
        <sz val="11"/>
        <color theme="0" tint="-4.9989318521683403E-2"/>
        <rFont val="Calibri"/>
        <family val="2"/>
        <scheme val="minor"/>
      </rPr>
      <t xml:space="preserve">
</t>
    </r>
  </si>
  <si>
    <t>Fuel Cell</t>
  </si>
  <si>
    <t>https://www.energynetworks.org/operating-the-networks/whos-my-network-operator</t>
  </si>
  <si>
    <r>
      <t xml:space="preserve">Regional Maps 
</t>
    </r>
    <r>
      <rPr>
        <sz val="10"/>
        <color theme="0" tint="-4.9989318521683403E-2"/>
        <rFont val="Arial Nova"/>
        <family val="2"/>
      </rPr>
      <t>To assist you in identifying the geographic regions referred to in the register, there is a map here.</t>
    </r>
  </si>
  <si>
    <t>Please see the 'Electricity distribution map' section on the following website:</t>
  </si>
  <si>
    <t>Technology options for: Biomass</t>
  </si>
  <si>
    <t>(For pumped hydro please select Stored Energy in the energy source column)</t>
  </si>
  <si>
    <t>Stored Energy (all stored energy irrespective of the original energy source)</t>
  </si>
  <si>
    <t>Technology options for: Stored Energy (all stored energy irrespective of the original energy source)</t>
  </si>
  <si>
    <t xml:space="preserve">No </t>
  </si>
  <si>
    <t xml:space="preserve">Yes </t>
  </si>
  <si>
    <t>Distribution Service Provider</t>
  </si>
  <si>
    <t>Transmission Service Provider</t>
  </si>
  <si>
    <t>Electricity North West plc</t>
  </si>
  <si>
    <t>Status</t>
  </si>
  <si>
    <t>Accecpted to Connect</t>
  </si>
  <si>
    <t>Connected</t>
  </si>
  <si>
    <t>CHP Co-Generation</t>
  </si>
  <si>
    <t>Connection queue</t>
  </si>
  <si>
    <t>Scotland</t>
  </si>
  <si>
    <t>Wales</t>
  </si>
  <si>
    <t>Northern Powergrid (Northeast) plc</t>
  </si>
  <si>
    <t>Version 3.0 (of template)</t>
  </si>
  <si>
    <t>GTC Network</t>
  </si>
  <si>
    <t>N0013877</t>
  </si>
  <si>
    <t>Berkeley Homes (East Thames) Ltd</t>
  </si>
  <si>
    <t>Kidbrooke Village Energy Centre</t>
  </si>
  <si>
    <t>85 TUDWAY ROAD</t>
  </si>
  <si>
    <t>KIDBROOKE</t>
  </si>
  <si>
    <t>LONDON</t>
  </si>
  <si>
    <t>SE3 9FA</t>
  </si>
  <si>
    <t>Hurst</t>
  </si>
  <si>
    <t>Kidbrooke Village IDNO</t>
  </si>
  <si>
    <t>N0013667</t>
  </si>
  <si>
    <t>2700004080470</t>
  </si>
  <si>
    <t>Everest Computing Ltd</t>
  </si>
  <si>
    <t>EVEREST D.C.</t>
  </si>
  <si>
    <t xml:space="preserve">Unit 2 </t>
  </si>
  <si>
    <t>Smallmead Road</t>
  </si>
  <si>
    <t>Reading</t>
  </si>
  <si>
    <t>Berkshire</t>
  </si>
  <si>
    <t>RG2 0QS</t>
  </si>
  <si>
    <t>SSEN</t>
  </si>
  <si>
    <t>ENC</t>
  </si>
  <si>
    <t>-</t>
  </si>
  <si>
    <t>Redrow Homes Ltd</t>
  </si>
  <si>
    <t>Peel Centre Energy Centre</t>
  </si>
  <si>
    <t>34 Horizon House</t>
  </si>
  <si>
    <t>Lismore Boulevard</t>
  </si>
  <si>
    <t>London</t>
  </si>
  <si>
    <t>NW9 4DW</t>
  </si>
  <si>
    <t>Colindale Grid 132/11kV
(0F8073)</t>
  </si>
  <si>
    <t>MILL HILL 132kV (0C8079)</t>
  </si>
  <si>
    <t>N/A</t>
  </si>
  <si>
    <t>2700006324476</t>
  </si>
  <si>
    <t>Nuveen Real Estate</t>
  </si>
  <si>
    <t>Edinburgh St James Energy Centre</t>
  </si>
  <si>
    <t>St James Square</t>
  </si>
  <si>
    <t>Edinburgh</t>
  </si>
  <si>
    <t>Midlothian</t>
  </si>
  <si>
    <t>EH1 3AY</t>
  </si>
  <si>
    <t>Shrubhill A GSP</t>
  </si>
  <si>
    <t>Shrubhill 275kV</t>
  </si>
  <si>
    <t>St James Centre New Primary</t>
  </si>
  <si>
    <t>N0020183</t>
  </si>
  <si>
    <t>N0016905</t>
  </si>
  <si>
    <t>N7042433</t>
  </si>
  <si>
    <t>2400001129561
2400001129570</t>
  </si>
  <si>
    <t>Kings Cross Central General Partnership LTD.</t>
  </si>
  <si>
    <t>King's Cross Stage 4 - CHP</t>
  </si>
  <si>
    <t>T1  Energy centre</t>
  </si>
  <si>
    <t>York Road</t>
  </si>
  <si>
    <t>N1 0OO</t>
  </si>
  <si>
    <t>City Road</t>
  </si>
  <si>
    <t>Canal Street</t>
  </si>
  <si>
    <t>IPNL</t>
  </si>
  <si>
    <t>2700004514168</t>
  </si>
  <si>
    <t>E.ON Energy Solutions Ltd</t>
  </si>
  <si>
    <t>Heygate Energy Centre</t>
  </si>
  <si>
    <t>Heygate Street</t>
  </si>
  <si>
    <t xml:space="preserve">Southwark </t>
  </si>
  <si>
    <t>SE17 1FF</t>
  </si>
  <si>
    <t>Bankside D</t>
  </si>
  <si>
    <t>N0014695</t>
  </si>
  <si>
    <t>N0016093</t>
  </si>
  <si>
    <t>2700002796064</t>
  </si>
  <si>
    <t>ALDI UK</t>
  </si>
  <si>
    <t>ALDI CARDIFF RDC</t>
  </si>
  <si>
    <t>Capital Business Park</t>
  </si>
  <si>
    <t>Wentloog Avenue</t>
  </si>
  <si>
    <t>Cardiff</t>
  </si>
  <si>
    <t>CF3 2PY</t>
  </si>
  <si>
    <t>Cardiff East 51-0007
275/132kV</t>
  </si>
  <si>
    <t>Trowbridge 51 0902 132/11kV</t>
  </si>
  <si>
    <t>LV</t>
  </si>
  <si>
    <t>N7047256</t>
  </si>
  <si>
    <t>Morrison Supermarkets Plc</t>
  </si>
  <si>
    <t>Morrisons Bridgewater DC</t>
  </si>
  <si>
    <t>Little Sydnham Farm</t>
  </si>
  <si>
    <t>Horsley</t>
  </si>
  <si>
    <t>Bridgewater</t>
  </si>
  <si>
    <t>Somerset</t>
  </si>
  <si>
    <t>TA6 4FG</t>
  </si>
  <si>
    <t>Bridgwater GSP 206008
275/132kV</t>
  </si>
  <si>
    <t>Bridgwater BSP 210444
132/33kV</t>
  </si>
  <si>
    <t>Bath Road 210160</t>
  </si>
  <si>
    <t>N0018268</t>
  </si>
  <si>
    <t>2700005271247 (ALDI 1) 
2700005271256 (ALDI 2)</t>
  </si>
  <si>
    <t>2700005475731 (ALDI 1) 
2700005475740 (ALDI 2)</t>
  </si>
  <si>
    <t>ALDI RDC Sawley</t>
  </si>
  <si>
    <t>Tamworth Road</t>
  </si>
  <si>
    <t>Sawley</t>
  </si>
  <si>
    <t>Derbyshire</t>
  </si>
  <si>
    <t>DE72 2HP</t>
  </si>
  <si>
    <t>Willington G0039
400/132kV</t>
  </si>
  <si>
    <t>Spondon 14G3036 132/33kV</t>
  </si>
  <si>
    <t>Trent Lane 14P2074</t>
  </si>
  <si>
    <t>N0020460</t>
  </si>
  <si>
    <t>2700006701650</t>
  </si>
  <si>
    <t>St. George Developments</t>
  </si>
  <si>
    <t>Northfields Industrial Estate</t>
  </si>
  <si>
    <t>Belgrave Road</t>
  </si>
  <si>
    <t>Wembley</t>
  </si>
  <si>
    <t>HA0 1AZ</t>
  </si>
  <si>
    <t>Leicester Rd Grid 132/33kV (0D8122)</t>
  </si>
  <si>
    <t>Willesden Grid 275/132kV</t>
  </si>
  <si>
    <t>Beresford Avenue Primary (0H8024)</t>
  </si>
  <si>
    <t>N0019270</t>
  </si>
  <si>
    <t>GLP UK Management Ltd</t>
  </si>
  <si>
    <t>Magna Park</t>
  </si>
  <si>
    <t>Unit 520</t>
  </si>
  <si>
    <t>Harvie Card Way</t>
  </si>
  <si>
    <t>Milton Keynes</t>
  </si>
  <si>
    <t>Buckinghamshire</t>
  </si>
  <si>
    <t>MK17 7AB</t>
  </si>
  <si>
    <t>WPD</t>
  </si>
  <si>
    <t>N0014487</t>
  </si>
  <si>
    <t>2700007282073</t>
  </si>
  <si>
    <t>Greenwich Millenium Village Energy Centre</t>
  </si>
  <si>
    <t>Block 504</t>
  </si>
  <si>
    <t>Greenwich</t>
  </si>
  <si>
    <t>SE10 0GU</t>
  </si>
  <si>
    <t>UKPN</t>
  </si>
  <si>
    <t>N0019161</t>
  </si>
  <si>
    <t>Amazon Services UK Ltd</t>
  </si>
  <si>
    <t>Amazon STN8</t>
  </si>
  <si>
    <t>Unit 510</t>
  </si>
  <si>
    <t>MK17 8EW</t>
  </si>
  <si>
    <t>N0020796</t>
  </si>
  <si>
    <t>Amazon EMA2</t>
  </si>
  <si>
    <t>Summit Park</t>
  </si>
  <si>
    <t>Sherwood Way S</t>
  </si>
  <si>
    <t>Mansfield</t>
  </si>
  <si>
    <t>NG17 5LD</t>
  </si>
  <si>
    <t>Nottinghamshire</t>
  </si>
  <si>
    <t>N0021171</t>
  </si>
  <si>
    <t>Edison House</t>
  </si>
  <si>
    <t xml:space="preserve">2 Daniel Adamson </t>
  </si>
  <si>
    <t>Salford</t>
  </si>
  <si>
    <t>Manchester</t>
  </si>
  <si>
    <t>M50 1DT</t>
  </si>
  <si>
    <t>N7036170</t>
  </si>
  <si>
    <t>Burnfield House</t>
  </si>
  <si>
    <t>4A Burnfield House</t>
  </si>
  <si>
    <t>Giffnock</t>
  </si>
  <si>
    <t>Glasgow</t>
  </si>
  <si>
    <t>G46 7TP</t>
  </si>
  <si>
    <t>N0013211</t>
  </si>
  <si>
    <t>Workspace 14 Ltd.</t>
  </si>
  <si>
    <t>Brixton 1 - 3</t>
  </si>
  <si>
    <t>N0013149</t>
  </si>
  <si>
    <t>Bedford</t>
  </si>
  <si>
    <t>Three Colts Lane</t>
  </si>
  <si>
    <t>Grreen Business Centre LL</t>
  </si>
  <si>
    <t>E2 6JB</t>
  </si>
  <si>
    <t>Bedford Academy</t>
  </si>
  <si>
    <t>Mile Road</t>
  </si>
  <si>
    <t>MK42 9TR</t>
  </si>
  <si>
    <t>N0015391</t>
  </si>
  <si>
    <t>N0021073</t>
  </si>
  <si>
    <t>Leicestershire</t>
  </si>
  <si>
    <t>Leicester</t>
  </si>
  <si>
    <t>Pineham Industrial Estate</t>
  </si>
  <si>
    <t>Units DC5 &amp; DC8</t>
  </si>
  <si>
    <t>Style WAY</t>
  </si>
  <si>
    <t>Northampton</t>
  </si>
  <si>
    <t>NN4 93X</t>
  </si>
  <si>
    <t>Loughborough Road</t>
  </si>
  <si>
    <t>Warehouse</t>
  </si>
  <si>
    <t>Rothley</t>
  </si>
  <si>
    <t>LE7 7NL</t>
  </si>
  <si>
    <t>N0022473</t>
  </si>
  <si>
    <t>Leeds</t>
  </si>
  <si>
    <t>LS12 2PY</t>
  </si>
  <si>
    <t>NPG</t>
  </si>
  <si>
    <t>N0022497</t>
  </si>
  <si>
    <t>Newcastle</t>
  </si>
  <si>
    <t>N0019789</t>
  </si>
  <si>
    <t xml:space="preserve">2700006157804 (D4B)
2700006158783 (D20) </t>
  </si>
  <si>
    <t>River Way</t>
  </si>
  <si>
    <t>Maiden Court 
Langton House</t>
  </si>
  <si>
    <t>1 Nightingale Walk
12 Old Market Place</t>
  </si>
  <si>
    <t>Farnham</t>
  </si>
  <si>
    <t>GU97WD
GU9 7GW</t>
  </si>
  <si>
    <t>484337
484255</t>
  </si>
  <si>
    <t>146937
146898</t>
  </si>
  <si>
    <t>SSE</t>
  </si>
  <si>
    <t>SSE Farnham Primary</t>
  </si>
  <si>
    <t>N0013239</t>
  </si>
  <si>
    <t>Coopers Fire Ltd</t>
  </si>
  <si>
    <t>Houghton Avenue</t>
  </si>
  <si>
    <t>Unit 310</t>
  </si>
  <si>
    <t>Ignis House</t>
  </si>
  <si>
    <t>Waterlooville</t>
  </si>
  <si>
    <t>PO7 3DU</t>
  </si>
  <si>
    <t>ENW</t>
  </si>
  <si>
    <t>Bardner Bank</t>
  </si>
  <si>
    <t>Unit A</t>
  </si>
  <si>
    <t>Killingham</t>
  </si>
  <si>
    <t>Harrogate</t>
  </si>
  <si>
    <t>Eight Avenue</t>
  </si>
  <si>
    <t>TVTE Warehouse</t>
  </si>
  <si>
    <t>Gateshead</t>
  </si>
  <si>
    <t>NE11 OSX</t>
  </si>
  <si>
    <t>N0022715</t>
  </si>
  <si>
    <t>Naylor Avenue</t>
  </si>
  <si>
    <t>Nursing Home</t>
  </si>
  <si>
    <t>Park Lodge</t>
  </si>
  <si>
    <t>Rawdon</t>
  </si>
  <si>
    <t>LS19 7FG</t>
  </si>
  <si>
    <t>N0020045</t>
  </si>
  <si>
    <t>Weekley Wood Avenue</t>
  </si>
  <si>
    <t>Unit 4</t>
  </si>
  <si>
    <t>Kettering</t>
  </si>
  <si>
    <t>Northamptonshire</t>
  </si>
  <si>
    <t>NN14 1UD</t>
  </si>
  <si>
    <t>N0018177</t>
  </si>
  <si>
    <t>Ystum Colwyn Farms</t>
  </si>
  <si>
    <t>Ystum Colwyn</t>
  </si>
  <si>
    <t>Commercial Supply</t>
  </si>
  <si>
    <t>Broiler House</t>
  </si>
  <si>
    <t>Meifod</t>
  </si>
  <si>
    <t>Powys</t>
  </si>
  <si>
    <t>SY22 6BN</t>
  </si>
  <si>
    <t>SPEN</t>
  </si>
  <si>
    <t>N0014821</t>
  </si>
  <si>
    <t>Leases Lane</t>
  </si>
  <si>
    <t>Coneygarth Services</t>
  </si>
  <si>
    <t>Coneygarth</t>
  </si>
  <si>
    <t>North Yorkshire</t>
  </si>
  <si>
    <t>Yorkshire</t>
  </si>
  <si>
    <t>DL7 9NN</t>
  </si>
  <si>
    <t>N0020125</t>
  </si>
  <si>
    <t>Craven Cottage</t>
  </si>
  <si>
    <t>Fullham Footbal Club</t>
  </si>
  <si>
    <t>Stevenage Road</t>
  </si>
  <si>
    <t>SW6 6HH</t>
  </si>
  <si>
    <t>N0013711</t>
  </si>
  <si>
    <t>Peaker Park</t>
  </si>
  <si>
    <t>Commercial Unit 4</t>
  </si>
  <si>
    <t>Rockingham</t>
  </si>
  <si>
    <t>Market Harborough</t>
  </si>
  <si>
    <t>LE16 7FP</t>
  </si>
  <si>
    <t>N0022435</t>
  </si>
  <si>
    <t>Morpeth</t>
  </si>
  <si>
    <t>Morpeth Sports and Leisure Centre</t>
  </si>
  <si>
    <t>Gas House Lane</t>
  </si>
  <si>
    <t>Morpeth Chantry</t>
  </si>
  <si>
    <t>NE61 1SR</t>
  </si>
  <si>
    <t>N0016247</t>
  </si>
  <si>
    <t>Burney Drive</t>
  </si>
  <si>
    <t>TBS NR 184</t>
  </si>
  <si>
    <t>Glebe Farm</t>
  </si>
  <si>
    <t>MK17 8LE</t>
  </si>
  <si>
    <t>N0022093</t>
  </si>
  <si>
    <t>Greenvale</t>
  </si>
  <si>
    <t>Greenvale School</t>
  </si>
  <si>
    <t>Mayow Road</t>
  </si>
  <si>
    <t>SE23 2XJ</t>
  </si>
  <si>
    <t>N0020685</t>
  </si>
  <si>
    <t xml:space="preserve">2700006573021 (11B)
2700006573012 (11A) </t>
  </si>
  <si>
    <t>Arden Forest</t>
  </si>
  <si>
    <t>Arrow Businnes Park</t>
  </si>
  <si>
    <t>Alcester</t>
  </si>
  <si>
    <t>Warwickshire</t>
  </si>
  <si>
    <t>B49 6HT</t>
  </si>
  <si>
    <t>408996
408923</t>
  </si>
  <si>
    <t>258727
 258701</t>
  </si>
  <si>
    <t>21/04/2022
21/04/2022</t>
  </si>
  <si>
    <t>N0020968</t>
  </si>
  <si>
    <t>Avenue</t>
  </si>
  <si>
    <t>Landlord Grande Ave &amp; Second Ave</t>
  </si>
  <si>
    <t>Kind House East</t>
  </si>
  <si>
    <t>Aldrington</t>
  </si>
  <si>
    <t>Brighton</t>
  </si>
  <si>
    <t>BN3 2QY</t>
  </si>
  <si>
    <t>N0021571</t>
  </si>
  <si>
    <t xml:space="preserve">Whitehall </t>
  </si>
  <si>
    <t>Monk Bridge</t>
  </si>
  <si>
    <t>Residential Development</t>
  </si>
  <si>
    <t>LS12 1BE</t>
  </si>
  <si>
    <t>N0016444</t>
  </si>
  <si>
    <t>2700007962693(N Gable)
2700007962709(N Cross)</t>
  </si>
  <si>
    <t>New Covent</t>
  </si>
  <si>
    <t>Landlord 1 Garden Market
Landlord 1 North Cross</t>
  </si>
  <si>
    <t>Garden Market</t>
  </si>
  <si>
    <t>SW8 5EN</t>
  </si>
  <si>
    <t>529573
529489</t>
  </si>
  <si>
    <t>177194
177058</t>
  </si>
  <si>
    <t>Fraserfields</t>
  </si>
  <si>
    <t>Ascent Logistics Park South</t>
  </si>
  <si>
    <t>Leighton Buzzard</t>
  </si>
  <si>
    <t>Fraserfields Southcott</t>
  </si>
  <si>
    <t>LU7 3RJ</t>
  </si>
  <si>
    <t>N0021706</t>
  </si>
  <si>
    <t>The Grange</t>
  </si>
  <si>
    <t>Village Site Landlord</t>
  </si>
  <si>
    <t>Hobbswick Lane</t>
  </si>
  <si>
    <t>MK43 8AX</t>
  </si>
  <si>
    <t>N0022293</t>
  </si>
  <si>
    <t>WSE Ltd</t>
  </si>
  <si>
    <t>N0020193</t>
  </si>
  <si>
    <t>Tamworth Logistics Park</t>
  </si>
  <si>
    <t>Signet Way</t>
  </si>
  <si>
    <t>Dordon Unit 4</t>
  </si>
  <si>
    <t>Tamworth</t>
  </si>
  <si>
    <t>Dordon</t>
  </si>
  <si>
    <t>B78 2FG</t>
  </si>
  <si>
    <t>N0020749</t>
  </si>
  <si>
    <t>Royal Exchange</t>
  </si>
  <si>
    <t>Kingston Upon Thames</t>
  </si>
  <si>
    <t>BA,B, C1 Landlord</t>
  </si>
  <si>
    <t>Teddington</t>
  </si>
  <si>
    <t>KT1 0OO</t>
  </si>
  <si>
    <t>Guinness Developments Ltd</t>
  </si>
  <si>
    <t>Buckingham Lodge Care Home</t>
  </si>
  <si>
    <t>Heart Academies Trust</t>
  </si>
  <si>
    <t>APAC Group Ltd</t>
  </si>
  <si>
    <t>DC5 Pineham</t>
  </si>
  <si>
    <t>Envirovent</t>
  </si>
  <si>
    <t>North East Property Partnership</t>
  </si>
  <si>
    <t>C Nicholson House</t>
  </si>
  <si>
    <t>IMK Holdings Ltd</t>
  </si>
  <si>
    <t>Exelby Services</t>
  </si>
  <si>
    <t>Fulham FC</t>
  </si>
  <si>
    <t>TGW Logistics</t>
  </si>
  <si>
    <t>Northumberland County Council</t>
  </si>
  <si>
    <t>Milton Farm School Glebe Farm</t>
  </si>
  <si>
    <t>London Borough Lewisham Laurence House</t>
  </si>
  <si>
    <t>Buildrandom Ltd</t>
  </si>
  <si>
    <t>Mortar Nova Grand Avenue LLP</t>
  </si>
  <si>
    <t>Highline Investments LP</t>
  </si>
  <si>
    <t>Covent Garden Market Authority</t>
  </si>
  <si>
    <t>ASCENT Logistics Park</t>
  </si>
  <si>
    <t>Senior Living Turvey Ltd</t>
  </si>
  <si>
    <t>St Modwen Properties Ltd.</t>
  </si>
  <si>
    <t>St George W.London Ltd</t>
  </si>
  <si>
    <t>N0018036</t>
  </si>
  <si>
    <t>London Square</t>
  </si>
  <si>
    <t>Crimscott Street</t>
  </si>
  <si>
    <t>Energy Centre</t>
  </si>
  <si>
    <t xml:space="preserve">Energy Centre London </t>
  </si>
  <si>
    <t>SE1 5YO</t>
  </si>
  <si>
    <t>Harrogate Road</t>
  </si>
  <si>
    <t>Benton Park School</t>
  </si>
  <si>
    <t>LS19 6LX</t>
  </si>
  <si>
    <t>Leeds City Council</t>
  </si>
  <si>
    <t>N0020764</t>
  </si>
  <si>
    <t>Bohunt School</t>
  </si>
  <si>
    <t>Bohunt Horsham School</t>
  </si>
  <si>
    <t>Rusper Road</t>
  </si>
  <si>
    <t>Horsham School</t>
  </si>
  <si>
    <t>Horham</t>
  </si>
  <si>
    <t>RH12 4QR</t>
  </si>
  <si>
    <t>N0014983</t>
  </si>
  <si>
    <t>Pinehurst Building B</t>
  </si>
  <si>
    <t>Building B</t>
  </si>
  <si>
    <t>Pinehurst Road</t>
  </si>
  <si>
    <t>Hampshire</t>
  </si>
  <si>
    <t>Farnborough</t>
  </si>
  <si>
    <t>GU4 7BF</t>
  </si>
  <si>
    <t>N0021825</t>
  </si>
  <si>
    <t>Stone Lodge School</t>
  </si>
  <si>
    <t xml:space="preserve">Bam Construction </t>
  </si>
  <si>
    <t>Cotton Lane</t>
  </si>
  <si>
    <t>Stone</t>
  </si>
  <si>
    <t>Dartford</t>
  </si>
  <si>
    <t>DA2 6PD</t>
  </si>
  <si>
    <t>N0013437</t>
  </si>
  <si>
    <t>Burgess Holdings Ltd</t>
  </si>
  <si>
    <t>Depot</t>
  </si>
  <si>
    <t>Ben Burgess</t>
  </si>
  <si>
    <t>Hackamore Way</t>
  </si>
  <si>
    <t>Barleythorpe</t>
  </si>
  <si>
    <t>LE15 7FS</t>
  </si>
  <si>
    <t>N0020816</t>
  </si>
  <si>
    <t>Milton Keynes Council</t>
  </si>
  <si>
    <t>Barrosa Way</t>
  </si>
  <si>
    <t>Sec. School</t>
  </si>
  <si>
    <t>Western Expansion Secondary School</t>
  </si>
  <si>
    <t>MK8 1 BU</t>
  </si>
  <si>
    <t>N0021639</t>
  </si>
  <si>
    <t>Humberside Police</t>
  </si>
  <si>
    <t xml:space="preserve">Police Operational Unit </t>
  </si>
  <si>
    <t>Wyke Way</t>
  </si>
  <si>
    <t>Opeerational Support Station</t>
  </si>
  <si>
    <t>Melton</t>
  </si>
  <si>
    <t>HU14 3BQ</t>
  </si>
  <si>
    <t>N7038861</t>
  </si>
  <si>
    <t>Etopia Corby Ltd</t>
  </si>
  <si>
    <t>The Avenue</t>
  </si>
  <si>
    <t>BNO Flat 1-16 &amp; Landlord</t>
  </si>
  <si>
    <t>Priors Hall Park</t>
  </si>
  <si>
    <t xml:space="preserve">Corby </t>
  </si>
  <si>
    <t>NN17 5GR</t>
  </si>
  <si>
    <t>N0022321</t>
  </si>
  <si>
    <t>Abbey Farm Primary School</t>
  </si>
  <si>
    <t>Diamond Crescent</t>
  </si>
  <si>
    <t>Abbey Farm School</t>
  </si>
  <si>
    <t>School Supply</t>
  </si>
  <si>
    <t>Swindon</t>
  </si>
  <si>
    <t>SN25 2SJ</t>
  </si>
  <si>
    <t>N0021344</t>
  </si>
  <si>
    <t>Building Grove York</t>
  </si>
  <si>
    <t>The Grove</t>
  </si>
  <si>
    <t xml:space="preserve">Commercial Unit </t>
  </si>
  <si>
    <t>Commercial Unit</t>
  </si>
  <si>
    <t>York</t>
  </si>
  <si>
    <t>YO24 1XD</t>
  </si>
  <si>
    <t>N0013063</t>
  </si>
  <si>
    <t>St Albans City &amp; District Council</t>
  </si>
  <si>
    <t>Holywell Hill</t>
  </si>
  <si>
    <t>St Albans</t>
  </si>
  <si>
    <t>Westminster Lodge Leisure Centre</t>
  </si>
  <si>
    <t>AL1 2DR</t>
  </si>
  <si>
    <t>N0020034</t>
  </si>
  <si>
    <t>Phoenix Place</t>
  </si>
  <si>
    <t>Jubilee Walk</t>
  </si>
  <si>
    <t>WC1X 0BX</t>
  </si>
  <si>
    <t>N0017245</t>
  </si>
  <si>
    <t>Cambridgeshire County Council</t>
  </si>
  <si>
    <t>New Shire Hall</t>
  </si>
  <si>
    <t>Emery Crescent - Enterprise Campus</t>
  </si>
  <si>
    <t>Alconbury</t>
  </si>
  <si>
    <t>Huntingdon</t>
  </si>
  <si>
    <t>PE28 4YE</t>
  </si>
  <si>
    <t>N0021240</t>
  </si>
  <si>
    <t>Stokers Limited 1985</t>
  </si>
  <si>
    <t>Lucas Furniture</t>
  </si>
  <si>
    <t>Sir Henry Lee Crescent 2</t>
  </si>
  <si>
    <t xml:space="preserve">Furniture Stoe </t>
  </si>
  <si>
    <t>HP18 0PE</t>
  </si>
  <si>
    <t>N0020507</t>
  </si>
  <si>
    <t>University Science &amp; Enterp</t>
  </si>
  <si>
    <t>Oakwood Drive</t>
  </si>
  <si>
    <t>Lusep</t>
  </si>
  <si>
    <t>Loughborough</t>
  </si>
  <si>
    <t>LE11 3QF</t>
  </si>
  <si>
    <t>N0019463</t>
  </si>
  <si>
    <t>Lover Broughton Apartments 1</t>
  </si>
  <si>
    <t xml:space="preserve">Clarence Street </t>
  </si>
  <si>
    <t>Block 1 LL 1-65</t>
  </si>
  <si>
    <t>M7 1BP</t>
  </si>
  <si>
    <t>Lover Broughton Apartments 6</t>
  </si>
  <si>
    <t>Block 6 LL 230-299</t>
  </si>
  <si>
    <t>N0018619</t>
  </si>
  <si>
    <t>Ealing Council</t>
  </si>
  <si>
    <t>Popes Lane</t>
  </si>
  <si>
    <t>Gunnersbury</t>
  </si>
  <si>
    <t>Main Facility Park</t>
  </si>
  <si>
    <t xml:space="preserve">London </t>
  </si>
  <si>
    <t>W3 9LQ</t>
  </si>
  <si>
    <t>Ealing Primary</t>
  </si>
  <si>
    <t>N0018786</t>
  </si>
  <si>
    <t>Thames College</t>
  </si>
  <si>
    <t>Richmond Education &amp; Enterprose Campus</t>
  </si>
  <si>
    <t>Egerton Road</t>
  </si>
  <si>
    <t>Twickenham</t>
  </si>
  <si>
    <t>Middlesex</t>
  </si>
  <si>
    <t>TW2 7SJ</t>
  </si>
  <si>
    <t>N0014707</t>
  </si>
  <si>
    <t xml:space="preserve">Buckland Hospital </t>
  </si>
  <si>
    <t>Coombe Valley Road</t>
  </si>
  <si>
    <t>Dover</t>
  </si>
  <si>
    <t>Hospital</t>
  </si>
  <si>
    <t>Dover Hospital</t>
  </si>
  <si>
    <t>CT17 0HD</t>
  </si>
  <si>
    <t>N0014530</t>
  </si>
  <si>
    <t>Student Accomodation M4</t>
  </si>
  <si>
    <t>Brookgate</t>
  </si>
  <si>
    <t>Caimbridge Brookgate</t>
  </si>
  <si>
    <t>Secondary Supply</t>
  </si>
  <si>
    <t>Caimbridge</t>
  </si>
  <si>
    <t>CB1 2FT</t>
  </si>
  <si>
    <t>N0014242</t>
  </si>
  <si>
    <t>Abbey Sports Centre</t>
  </si>
  <si>
    <t>Leisure Centre</t>
  </si>
  <si>
    <t>Bobby Moore Way</t>
  </si>
  <si>
    <t>Barking</t>
  </si>
  <si>
    <t>IG11 7HW</t>
  </si>
  <si>
    <t>Plot B Kings Cross Central</t>
  </si>
  <si>
    <t>N1C 4UR</t>
  </si>
  <si>
    <t>Landlord 1.</t>
  </si>
  <si>
    <t xml:space="preserve">Cross Central </t>
  </si>
  <si>
    <t>N0014106</t>
  </si>
  <si>
    <t>MR Daniel Bowner</t>
  </si>
  <si>
    <t>Chestnut Way</t>
  </si>
  <si>
    <t>B50 4 GF</t>
  </si>
  <si>
    <t>Bidford</t>
  </si>
  <si>
    <t>Birch PL</t>
  </si>
  <si>
    <t>N0014726</t>
  </si>
  <si>
    <t>Colin Wagman Occupier</t>
  </si>
  <si>
    <t>Raglan House 120</t>
  </si>
  <si>
    <t>Elephant Road</t>
  </si>
  <si>
    <t>LL West Tower</t>
  </si>
  <si>
    <t>SE17 1FA</t>
  </si>
  <si>
    <t>Barrat London</t>
  </si>
  <si>
    <t>Energy Centre Supply</t>
  </si>
  <si>
    <t>Bryan Apartments</t>
  </si>
  <si>
    <t>College Road</t>
  </si>
  <si>
    <t>HA1 1GX</t>
  </si>
  <si>
    <t>N0016449</t>
  </si>
  <si>
    <t>NPS Property II Southampton</t>
  </si>
  <si>
    <t>Block A1</t>
  </si>
  <si>
    <t>Landlord Supply</t>
  </si>
  <si>
    <t>Southampton</t>
  </si>
  <si>
    <t>SO14 3QW</t>
  </si>
  <si>
    <t>N0015765</t>
  </si>
  <si>
    <t>New Block 1-8</t>
  </si>
  <si>
    <t>Lyon Road</t>
  </si>
  <si>
    <t>Masters Court</t>
  </si>
  <si>
    <t xml:space="preserve"> Landlord LL</t>
  </si>
  <si>
    <t>Harrow</t>
  </si>
  <si>
    <t>HA1 2EW</t>
  </si>
  <si>
    <t>N0016618</t>
  </si>
  <si>
    <t>Hunslet</t>
  </si>
  <si>
    <t>Rooth Gorse Academy</t>
  </si>
  <si>
    <t>Black Bull Street</t>
  </si>
  <si>
    <t>West Yorkshire</t>
  </si>
  <si>
    <t>M2K</t>
  </si>
  <si>
    <t>N0017950</t>
  </si>
  <si>
    <t>N0019039</t>
  </si>
  <si>
    <t>Deanery CE Academy</t>
  </si>
  <si>
    <t>Peglars Way</t>
  </si>
  <si>
    <t>Primary School</t>
  </si>
  <si>
    <t>Wilshire</t>
  </si>
  <si>
    <t>SN1 7DA</t>
  </si>
  <si>
    <t>N0018128</t>
  </si>
  <si>
    <t xml:space="preserve">The Hyde Group Telecom </t>
  </si>
  <si>
    <t>Goldstone Lane</t>
  </si>
  <si>
    <t>Hove</t>
  </si>
  <si>
    <t>67 LL</t>
  </si>
  <si>
    <t>East Sussex</t>
  </si>
  <si>
    <t>BN3 7RJ</t>
  </si>
  <si>
    <t>N0019369</t>
  </si>
  <si>
    <t>Waltham Abbey Leisure Centre</t>
  </si>
  <si>
    <t>Hillhouse</t>
  </si>
  <si>
    <t>Waltham Abbey</t>
  </si>
  <si>
    <t>Essex</t>
  </si>
  <si>
    <t>EN9 3EL</t>
  </si>
  <si>
    <t>N0019811</t>
  </si>
  <si>
    <t>Stephen Gascoyne Winvic Constraction Ltd</t>
  </si>
  <si>
    <t>Mechanical Plant Room</t>
  </si>
  <si>
    <t>Highcross Street</t>
  </si>
  <si>
    <t>LE1 4AX</t>
  </si>
  <si>
    <t>N0018002</t>
  </si>
  <si>
    <t>Southern Space Ltd No.5437850</t>
  </si>
  <si>
    <t>Grattan Court</t>
  </si>
  <si>
    <t>Anderson Square</t>
  </si>
  <si>
    <t>E3 EXL</t>
  </si>
  <si>
    <t>N0018206</t>
  </si>
  <si>
    <t xml:space="preserve">Orchard Lodge Development </t>
  </si>
  <si>
    <t>Lambourne House</t>
  </si>
  <si>
    <t>Apple Yard</t>
  </si>
  <si>
    <t>SE20 8FX</t>
  </si>
  <si>
    <t>N0018195</t>
  </si>
  <si>
    <t>Notting Hill Energy Centre</t>
  </si>
  <si>
    <t xml:space="preserve">Energy Centre </t>
  </si>
  <si>
    <t>Carlton Gorve</t>
  </si>
  <si>
    <t>SE15 2UE</t>
  </si>
  <si>
    <t>N0019711</t>
  </si>
  <si>
    <t>Polytechnic for Girls</t>
  </si>
  <si>
    <t xml:space="preserve">Woolwich Polytechnic School </t>
  </si>
  <si>
    <t>Birchdene Drive</t>
  </si>
  <si>
    <t>SE28 8RF</t>
  </si>
  <si>
    <t>N0018773</t>
  </si>
  <si>
    <t>Student Accomodation</t>
  </si>
  <si>
    <t>Bampfylde Street</t>
  </si>
  <si>
    <t>Exeter</t>
  </si>
  <si>
    <t>Devon</t>
  </si>
  <si>
    <t>EX1 2FW</t>
  </si>
  <si>
    <t>N0018881</t>
  </si>
  <si>
    <t>Hounslow Town Primary School</t>
  </si>
  <si>
    <t>Hounslow Primary School</t>
  </si>
  <si>
    <t>School Road</t>
  </si>
  <si>
    <t>Hounslow</t>
  </si>
  <si>
    <t>TW3 1QZ</t>
  </si>
  <si>
    <t>N0022132</t>
  </si>
  <si>
    <t>Maylands Avenue Park</t>
  </si>
  <si>
    <t>Prologis Park DC3a</t>
  </si>
  <si>
    <t>Hemel Hempstead</t>
  </si>
  <si>
    <t>Riwal</t>
  </si>
  <si>
    <t>Blossom</t>
  </si>
  <si>
    <t>HP2 4ZP</t>
  </si>
  <si>
    <t>HV</t>
  </si>
  <si>
    <t>N0020681</t>
  </si>
  <si>
    <t>Daventry International Rail</t>
  </si>
  <si>
    <t>Frieght Term</t>
  </si>
  <si>
    <t>Daventry</t>
  </si>
  <si>
    <t>Northants</t>
  </si>
  <si>
    <t>NN6 7GX</t>
  </si>
  <si>
    <t>N0021014</t>
  </si>
  <si>
    <t>Wm Morrison Supermarket Plc.</t>
  </si>
  <si>
    <t>Morrison Store</t>
  </si>
  <si>
    <t>Coquet Enterprise Park</t>
  </si>
  <si>
    <t>Amble Morpeth</t>
  </si>
  <si>
    <t>Northumberland</t>
  </si>
  <si>
    <t>NE65 0FQ</t>
  </si>
  <si>
    <t>N0021057</t>
  </si>
  <si>
    <t>Stoford Properties Ltd</t>
  </si>
  <si>
    <t>Unit A Redditch</t>
  </si>
  <si>
    <t>Coventry Highway</t>
  </si>
  <si>
    <t>Coventry</t>
  </si>
  <si>
    <t>B98 9FJ</t>
  </si>
  <si>
    <t xml:space="preserve">Garden Market </t>
  </si>
  <si>
    <t>Unit 1 Garden Market</t>
  </si>
  <si>
    <t xml:space="preserve">New Covent </t>
  </si>
  <si>
    <t>Wandsworth</t>
  </si>
  <si>
    <t>Nine Elms Lane</t>
  </si>
  <si>
    <t>SW8 5EL</t>
  </si>
  <si>
    <t>N0018830</t>
  </si>
  <si>
    <t xml:space="preserve">Berkeley Homes Portsmouth </t>
  </si>
  <si>
    <t>Church Steer</t>
  </si>
  <si>
    <t xml:space="preserve">Block H </t>
  </si>
  <si>
    <t>W2 1NA</t>
  </si>
  <si>
    <t>N0019327</t>
  </si>
  <si>
    <t>Park Royal</t>
  </si>
  <si>
    <t xml:space="preserve">Block A </t>
  </si>
  <si>
    <t>Baronet House</t>
  </si>
  <si>
    <t>Lakeside Drive</t>
  </si>
  <si>
    <t>NW10 7GP</t>
  </si>
  <si>
    <t>N0014664</t>
  </si>
  <si>
    <t>Dukes Aldridge Academy</t>
  </si>
  <si>
    <t>Broadway</t>
  </si>
  <si>
    <t>Mediacity</t>
  </si>
  <si>
    <t>M50 2UW</t>
  </si>
  <si>
    <t>Farnborough Business Park Ltd</t>
  </si>
  <si>
    <t>Building A</t>
  </si>
  <si>
    <t>GU14 7BF</t>
  </si>
  <si>
    <t>N0014893</t>
  </si>
  <si>
    <t>N0015263</t>
  </si>
  <si>
    <t>Park Lane Properties</t>
  </si>
  <si>
    <t>The Edge</t>
  </si>
  <si>
    <t>Westfield Road</t>
  </si>
  <si>
    <t xml:space="preserve">Leeds </t>
  </si>
  <si>
    <t>LS3 1DF</t>
  </si>
  <si>
    <t>Cambridgeshire</t>
  </si>
  <si>
    <t>Ooo Ermine</t>
  </si>
  <si>
    <t>N0021780</t>
  </si>
  <si>
    <t xml:space="preserve">Hooper Street </t>
  </si>
  <si>
    <t>Landlord C</t>
  </si>
  <si>
    <t xml:space="preserve"> </t>
  </si>
  <si>
    <t>Birmingham</t>
  </si>
  <si>
    <t>B18 7AZ</t>
  </si>
  <si>
    <t>NGED</t>
  </si>
  <si>
    <t>Landlord F</t>
  </si>
  <si>
    <t>Soho Loop Ltd</t>
  </si>
  <si>
    <t>Alconbury Packing Solutions Ltd</t>
  </si>
  <si>
    <t>N0022613</t>
  </si>
  <si>
    <t>ConSpare Ltd</t>
  </si>
  <si>
    <t>Castlewood Business Park</t>
  </si>
  <si>
    <t>Farmwell Lane</t>
  </si>
  <si>
    <t>Ashfield</t>
  </si>
  <si>
    <t>Nottingham</t>
  </si>
  <si>
    <t>NG17 1BX</t>
  </si>
  <si>
    <t>N0014032</t>
  </si>
  <si>
    <t>Frederick Gough School</t>
  </si>
  <si>
    <t>Grange Lane South</t>
  </si>
  <si>
    <t>Scunthorpe</t>
  </si>
  <si>
    <t>School</t>
  </si>
  <si>
    <t>DN16 3NG</t>
  </si>
  <si>
    <t xml:space="preserve">NPG </t>
  </si>
  <si>
    <t>N0020811</t>
  </si>
  <si>
    <t>Central Park Industrial Estate</t>
  </si>
  <si>
    <t>Petherton Road</t>
  </si>
  <si>
    <t>Hengrove</t>
  </si>
  <si>
    <t>Bristol</t>
  </si>
  <si>
    <t>BS14 9BZ</t>
  </si>
  <si>
    <t>N0021751</t>
  </si>
  <si>
    <t>Noma 4</t>
  </si>
  <si>
    <t>Angel Square</t>
  </si>
  <si>
    <t>M4 4FW</t>
  </si>
  <si>
    <t>N0014833</t>
  </si>
  <si>
    <t>European Space Agency</t>
  </si>
  <si>
    <t>Conference Centre</t>
  </si>
  <si>
    <t>Femi Avenue</t>
  </si>
  <si>
    <t>Harwell</t>
  </si>
  <si>
    <t>Didcot</t>
  </si>
  <si>
    <t>OX11 OFD</t>
  </si>
  <si>
    <t>N0019363</t>
  </si>
  <si>
    <t>Iguana Development Ltd</t>
  </si>
  <si>
    <t>The Glass House</t>
  </si>
  <si>
    <t>Queens Dock Avenue</t>
  </si>
  <si>
    <t>Hull</t>
  </si>
  <si>
    <t>HU1  3FA</t>
  </si>
  <si>
    <t>N0019624</t>
  </si>
  <si>
    <t>Countryside Properties Ltd</t>
  </si>
  <si>
    <t>Crestline House</t>
  </si>
  <si>
    <t xml:space="preserve">Halewood Way </t>
  </si>
  <si>
    <t>Rainham</t>
  </si>
  <si>
    <t>RM13 8RQ</t>
  </si>
  <si>
    <t>N0016346</t>
  </si>
  <si>
    <t>Arnold Hill School</t>
  </si>
  <si>
    <t>Arnold Hill Academy</t>
  </si>
  <si>
    <t>Gedling Road</t>
  </si>
  <si>
    <t>Arnold</t>
  </si>
  <si>
    <t>NG5 6NZ</t>
  </si>
  <si>
    <t>N0018699</t>
  </si>
  <si>
    <t>The Stage Shoreditch</t>
  </si>
  <si>
    <t>Commercial &amp; Landlord 2</t>
  </si>
  <si>
    <t>Stage Plaza</t>
  </si>
  <si>
    <t>Curtain Road</t>
  </si>
  <si>
    <t>EC2A 3NQ</t>
  </si>
  <si>
    <t>N0022683</t>
  </si>
  <si>
    <t>Hill Partnerships Ltd</t>
  </si>
  <si>
    <t>Turing Way</t>
  </si>
  <si>
    <t>Cambridge</t>
  </si>
  <si>
    <t>Block A Landlord Supply</t>
  </si>
  <si>
    <t>CB3 1BQ</t>
  </si>
  <si>
    <t>Block B Landlord Supply</t>
  </si>
  <si>
    <t>CB3 1BR</t>
  </si>
  <si>
    <t>CB3 1BS</t>
  </si>
  <si>
    <t>Block C Landlord Supply</t>
  </si>
  <si>
    <t>Block B</t>
  </si>
  <si>
    <t>Block C</t>
  </si>
  <si>
    <t>Block D Landlord Supply</t>
  </si>
  <si>
    <t>Block D</t>
  </si>
  <si>
    <t>AM Fresh UK</t>
  </si>
  <si>
    <t>AM Fresh</t>
  </si>
  <si>
    <t>Alconbury Weald</t>
  </si>
  <si>
    <t>Barnwell Road</t>
  </si>
  <si>
    <t>PE28 4WX</t>
  </si>
  <si>
    <t>N0015479</t>
  </si>
  <si>
    <t>Luxinar Ltd</t>
  </si>
  <si>
    <t>East Riding of Yorkshire</t>
  </si>
  <si>
    <t>Hessle</t>
  </si>
  <si>
    <t>Boothferry Road</t>
  </si>
  <si>
    <t>Bridgehead Business Park</t>
  </si>
  <si>
    <t>Rofin Sinar Warehouse</t>
  </si>
  <si>
    <t>HU13 0LN</t>
  </si>
  <si>
    <t>N0018466</t>
  </si>
  <si>
    <t>Normandy Way Primary School</t>
  </si>
  <si>
    <t>Normandy Way</t>
  </si>
  <si>
    <t>LE10 3FL</t>
  </si>
  <si>
    <t>Hinckley</t>
  </si>
  <si>
    <t>N0022884</t>
  </si>
  <si>
    <t>West Coventry Academy</t>
  </si>
  <si>
    <t>Nutbrook Avenue</t>
  </si>
  <si>
    <t>West Midlands</t>
  </si>
  <si>
    <t>CV4 9PW</t>
  </si>
  <si>
    <t>N0017783</t>
  </si>
  <si>
    <t>Graven Hill Primary School</t>
  </si>
  <si>
    <t>32 Graven Hill Road</t>
  </si>
  <si>
    <t>Ambrosden</t>
  </si>
  <si>
    <t>Bicester</t>
  </si>
  <si>
    <t>Oxfordshire</t>
  </si>
  <si>
    <t>OX25 2BF</t>
  </si>
  <si>
    <t>N0018479</t>
  </si>
  <si>
    <t>Global Precision Ltd</t>
  </si>
  <si>
    <t>River View</t>
  </si>
  <si>
    <t>Haworth</t>
  </si>
  <si>
    <t>Unit 3</t>
  </si>
  <si>
    <t>Keighley</t>
  </si>
  <si>
    <t>BD22 8SB</t>
  </si>
  <si>
    <t>Woolwich Polytechnic School for Girls</t>
  </si>
  <si>
    <t>SE28 8SP</t>
  </si>
  <si>
    <t>N0019934</t>
  </si>
  <si>
    <t>LSH Auto Ltd</t>
  </si>
  <si>
    <t>Mercedes Benz Showroom</t>
  </si>
  <si>
    <t>Brighton Road</t>
  </si>
  <si>
    <t>Stockport</t>
  </si>
  <si>
    <t>Cheshire</t>
  </si>
  <si>
    <t>SK4 2BE</t>
  </si>
  <si>
    <t>ENWL</t>
  </si>
  <si>
    <t>N0022313</t>
  </si>
  <si>
    <t>Durham History Centre</t>
  </si>
  <si>
    <t>Durham County Council</t>
  </si>
  <si>
    <t>Mount Oswald</t>
  </si>
  <si>
    <t>Off South Road</t>
  </si>
  <si>
    <t>Durham</t>
  </si>
  <si>
    <t>DH1 3TQ</t>
  </si>
  <si>
    <t>N0021609</t>
  </si>
  <si>
    <t>N0023467</t>
  </si>
  <si>
    <t>Hertfordshire</t>
  </si>
  <si>
    <t>Hertfordshire County Council</t>
  </si>
  <si>
    <t>Avanti Brook Primary School</t>
  </si>
  <si>
    <t>Newland Avenue</t>
  </si>
  <si>
    <t>Bishop's Stortford</t>
  </si>
  <si>
    <t>CM23 2UW</t>
  </si>
  <si>
    <t>N0016353</t>
  </si>
  <si>
    <t>Westfield (Glassworks) Ltd</t>
  </si>
  <si>
    <t>The Glassworks</t>
  </si>
  <si>
    <t>Student Accommodation</t>
  </si>
  <si>
    <t>Cardigan Road</t>
  </si>
  <si>
    <t>LS6 1QL</t>
  </si>
  <si>
    <t>N0016381</t>
  </si>
  <si>
    <t>N0023908</t>
  </si>
  <si>
    <t>N0022092</t>
  </si>
  <si>
    <t>N0021723</t>
  </si>
  <si>
    <t>N0015256</t>
  </si>
  <si>
    <t>Mulberry Company (Design) Ltd</t>
  </si>
  <si>
    <t>Mulberry Co Design Ltd</t>
  </si>
  <si>
    <t>The Willows</t>
  </si>
  <si>
    <t>Kings Road</t>
  </si>
  <si>
    <t>Bridgwater</t>
  </si>
  <si>
    <t>TA6 4GZ</t>
  </si>
  <si>
    <t>Crosby Primary School</t>
  </si>
  <si>
    <t>Normanby Road</t>
  </si>
  <si>
    <t>North Lincolnshire</t>
  </si>
  <si>
    <t>DN15 8PT</t>
  </si>
  <si>
    <t>Care Home</t>
  </si>
  <si>
    <t>Candlet Road</t>
  </si>
  <si>
    <t>Felixstowe</t>
  </si>
  <si>
    <t>IP11 9ER</t>
  </si>
  <si>
    <t>Suffolk</t>
  </si>
  <si>
    <t>Lewisham Gateway</t>
  </si>
  <si>
    <t>Block E Energy Centre</t>
  </si>
  <si>
    <t>Unit 2 Station Road</t>
  </si>
  <si>
    <t>Lewisham</t>
  </si>
  <si>
    <t>SE13 5FQ</t>
  </si>
  <si>
    <t>London Square (West Croydon)</t>
  </si>
  <si>
    <t>Landlord A</t>
  </si>
  <si>
    <t>Angel Heights</t>
  </si>
  <si>
    <t>3 Poplar Walk</t>
  </si>
  <si>
    <t>Croydon</t>
  </si>
  <si>
    <t>CR0 1UA</t>
  </si>
  <si>
    <t>Bang Bang Oriental Foodhall</t>
  </si>
  <si>
    <t>Unit C</t>
  </si>
  <si>
    <t>399 Edgware Road</t>
  </si>
  <si>
    <t>Greater London</t>
  </si>
  <si>
    <t>NW9 0FH</t>
  </si>
  <si>
    <t>N0020488</t>
  </si>
  <si>
    <t>Green Park</t>
  </si>
  <si>
    <t>53 Flagstaff Road</t>
  </si>
  <si>
    <t>RG2 6BZ</t>
  </si>
  <si>
    <t>Soho Wharf Block E</t>
  </si>
  <si>
    <t>Landlord E</t>
  </si>
  <si>
    <t>Soho Wharf</t>
  </si>
  <si>
    <t>55 Hooper Street</t>
  </si>
  <si>
    <t>B18 7AR</t>
  </si>
  <si>
    <t>N0014962</t>
  </si>
  <si>
    <t>The Cambridge Primary School</t>
  </si>
  <si>
    <t>Queens Avenue</t>
  </si>
  <si>
    <t>Wellesley</t>
  </si>
  <si>
    <t>Aldershot</t>
  </si>
  <si>
    <t>GU11 4AA</t>
  </si>
  <si>
    <t>N0020466</t>
  </si>
  <si>
    <t>SCBS Property Limited</t>
  </si>
  <si>
    <t>5 Nuffield Road</t>
  </si>
  <si>
    <t>Unit 1A</t>
  </si>
  <si>
    <t>Poole</t>
  </si>
  <si>
    <t>Dorset</t>
  </si>
  <si>
    <t>BH17 0SS</t>
  </si>
  <si>
    <t>N0013673</t>
  </si>
  <si>
    <t>Charters Village</t>
  </si>
  <si>
    <t>Landlord 1-6</t>
  </si>
  <si>
    <t>Charters Village Drive</t>
  </si>
  <si>
    <t>Charters Towers</t>
  </si>
  <si>
    <t>East Grinstead</t>
  </si>
  <si>
    <t>West Sussex</t>
  </si>
  <si>
    <t>RH19 2HQ</t>
  </si>
  <si>
    <t>N0021040</t>
  </si>
  <si>
    <t>Daisy House</t>
  </si>
  <si>
    <t>Middle Road</t>
  </si>
  <si>
    <t>W7 3FN</t>
  </si>
  <si>
    <t>embedded.generation@gtc-uk.co.uk</t>
  </si>
  <si>
    <t>Woolpit Business Park</t>
  </si>
  <si>
    <t>Bury St Edmunds</t>
  </si>
  <si>
    <t>IP30 9UP</t>
  </si>
  <si>
    <t>https://www.gtc-uk.co.uk/suppliers/electricity-generation/</t>
  </si>
  <si>
    <t>GTC, Synergy House</t>
  </si>
  <si>
    <t>N0014488</t>
  </si>
  <si>
    <t>N0022161</t>
  </si>
  <si>
    <t>West Midlands Trains Limited</t>
  </si>
  <si>
    <t>Northampton Railway Station</t>
  </si>
  <si>
    <t>Black Lion Hill</t>
  </si>
  <si>
    <t>NN1 1SP</t>
  </si>
  <si>
    <t>Caddington Care Village</t>
  </si>
  <si>
    <t>Millfield Green Retirement Village</t>
  </si>
  <si>
    <t>Retirement Village</t>
  </si>
  <si>
    <t>Millfield Lane</t>
  </si>
  <si>
    <t>Caddington</t>
  </si>
  <si>
    <t>Luton</t>
  </si>
  <si>
    <t>LU1 4AR</t>
  </si>
  <si>
    <t>N0021470</t>
  </si>
  <si>
    <t>N0014085</t>
  </si>
  <si>
    <t>N0023999</t>
  </si>
  <si>
    <t>N0023785</t>
  </si>
  <si>
    <t>Seven Capital (Crocus) Ltd</t>
  </si>
  <si>
    <t>The Grand Exchange</t>
  </si>
  <si>
    <t>Market Street</t>
  </si>
  <si>
    <t>Bracknell</t>
  </si>
  <si>
    <t>RG12 1BL</t>
  </si>
  <si>
    <t>Brakes</t>
  </si>
  <si>
    <t>Brakes Newhouse</t>
  </si>
  <si>
    <t>Prologis Development</t>
  </si>
  <si>
    <t>Prologis Park M9</t>
  </si>
  <si>
    <t>Edinburgh Road</t>
  </si>
  <si>
    <t>ML1  5GH</t>
  </si>
  <si>
    <t>LNT Care Developments Ltd</t>
  </si>
  <si>
    <t>Arkall Manor</t>
  </si>
  <si>
    <t>Ashby Road</t>
  </si>
  <si>
    <t>LNT Tamworth</t>
  </si>
  <si>
    <t>B79 0GJ</t>
  </si>
  <si>
    <t>Rossendale House</t>
  </si>
  <si>
    <t>Care Home, Rossendale House</t>
  </si>
  <si>
    <t>63 Rossendale Avenue</t>
  </si>
  <si>
    <t>Burnley</t>
  </si>
  <si>
    <t>Lancashire</t>
  </si>
  <si>
    <t>BB11 5HF</t>
  </si>
  <si>
    <t>Danforth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</si>
</sst>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46" x14ac:knownFonts="1">
    <font>
      <sz val="11"/>
      <color theme="1"/>
      <name val="Calibri"/>
      <family val="2"/>
      <scheme val="minor"/>
    </font>
    <font>
      <b/>
      <sz val="11"/>
      <color theme="1"/>
      <name val="Arial"/>
      <family val="2"/>
    </font>
    <font>
      <b/>
      <sz val="12"/>
      <color theme="4" tint="-0.499984740745262"/>
      <name val="Arial"/>
      <family val="2"/>
    </font>
    <font>
      <sz val="12"/>
      <color theme="4" tint="-0.499984740745262"/>
      <name val="Arial"/>
      <family val="2"/>
    </font>
    <font>
      <sz val="11"/>
      <color theme="4" tint="-0.499984740745262"/>
      <name val="Arial"/>
      <family val="2"/>
    </font>
    <font>
      <sz val="11"/>
      <color theme="1"/>
      <name val="Arial"/>
      <family val="2"/>
    </font>
    <font>
      <b/>
      <sz val="11"/>
      <name val="Arial"/>
      <family val="2"/>
    </font>
    <font>
      <sz val="11"/>
      <name val="Arial"/>
      <family val="2"/>
    </font>
    <font>
      <b/>
      <sz val="11"/>
      <color theme="0" tint="-4.9989318521683403E-2"/>
      <name val="Arial"/>
      <family val="2"/>
    </font>
    <font>
      <sz val="11"/>
      <color theme="0" tint="-4.9989318521683403E-2"/>
      <name val="Arial"/>
      <family val="2"/>
    </font>
    <font>
      <sz val="11"/>
      <color rgb="FFFF0000"/>
      <name val="Arial"/>
      <family val="2"/>
    </font>
    <font>
      <sz val="11"/>
      <color rgb="FFFA7D00"/>
      <name val="Calibri"/>
      <family val="2"/>
      <scheme val="minor"/>
    </font>
    <font>
      <u/>
      <sz val="10"/>
      <color theme="10"/>
      <name val="Franklin Gothic Book"/>
      <family val="2"/>
    </font>
    <font>
      <sz val="18"/>
      <color theme="3"/>
      <name val="Calibri Light"/>
      <family val="2"/>
      <scheme val="major"/>
    </font>
    <font>
      <sz val="11"/>
      <color rgb="FF006100"/>
      <name val="Arial"/>
      <family val="2"/>
    </font>
    <font>
      <sz val="11"/>
      <color rgb="FF9C0006"/>
      <name val="Arial"/>
      <family val="2"/>
    </font>
    <font>
      <sz val="11"/>
      <color rgb="FF9C6500"/>
      <name val="Arial"/>
      <family val="2"/>
    </font>
    <font>
      <b/>
      <sz val="11"/>
      <color rgb="FF3F3F3F"/>
      <name val="Arial"/>
      <family val="2"/>
    </font>
    <font>
      <i/>
      <sz val="11"/>
      <color rgb="FF7F7F7F"/>
      <name val="Arial"/>
      <family val="2"/>
    </font>
    <font>
      <sz val="9"/>
      <color theme="1"/>
      <name val="Calibri"/>
      <family val="2"/>
      <scheme val="minor"/>
    </font>
    <font>
      <sz val="11"/>
      <name val="Calibri"/>
      <family val="2"/>
      <scheme val="minor"/>
    </font>
    <font>
      <sz val="11"/>
      <color indexed="8"/>
      <name val="Calibri"/>
      <family val="2"/>
      <scheme val="minor"/>
    </font>
    <font>
      <sz val="11"/>
      <color theme="1"/>
      <name val="Calibri"/>
      <family val="2"/>
      <scheme val="minor"/>
    </font>
    <font>
      <sz val="11"/>
      <color rgb="FFFF0000"/>
      <name val="Calibri"/>
      <family val="2"/>
      <scheme val="minor"/>
    </font>
    <font>
      <u/>
      <sz val="11"/>
      <color theme="10"/>
      <name val="Calibri"/>
      <family val="2"/>
      <scheme val="minor"/>
    </font>
    <font>
      <sz val="10"/>
      <color theme="1"/>
      <name val="Arial"/>
      <family val="2"/>
    </font>
    <font>
      <sz val="8"/>
      <name val="Calibri"/>
      <family val="2"/>
      <scheme val="minor"/>
    </font>
    <font>
      <sz val="10"/>
      <name val="Arial"/>
      <family val="2"/>
    </font>
    <font>
      <b/>
      <sz val="11"/>
      <color theme="0" tint="-4.9989318521683403E-2"/>
      <name val="Calibri"/>
      <family val="2"/>
      <scheme val="minor"/>
    </font>
    <font>
      <b/>
      <sz val="11"/>
      <color theme="0"/>
      <name val="Calibri"/>
      <family val="2"/>
      <scheme val="minor"/>
    </font>
    <font>
      <b/>
      <sz val="11"/>
      <color theme="4" tint="-0.499984740745262"/>
      <name val="Calibri"/>
      <family val="2"/>
      <scheme val="minor"/>
    </font>
    <font>
      <sz val="11"/>
      <color theme="0"/>
      <name val="Calibri"/>
      <family val="2"/>
      <scheme val="minor"/>
    </font>
    <font>
      <sz val="11"/>
      <color theme="0" tint="-4.9989318521683403E-2"/>
      <name val="Calibri"/>
      <family val="2"/>
      <scheme val="minor"/>
    </font>
    <font>
      <b/>
      <sz val="10"/>
      <color theme="0"/>
      <name val="Arial Nova"/>
      <family val="2"/>
    </font>
    <font>
      <sz val="10"/>
      <color theme="1"/>
      <name val="Arial Nova"/>
      <family val="2"/>
    </font>
    <font>
      <sz val="10"/>
      <name val="Arial Nova"/>
      <family val="2"/>
    </font>
    <font>
      <b/>
      <sz val="10"/>
      <color theme="0" tint="-4.9989318521683403E-2"/>
      <name val="Arial Nova"/>
      <family val="2"/>
    </font>
    <font>
      <b/>
      <sz val="10"/>
      <color theme="1"/>
      <name val="Arial Nova"/>
      <family val="2"/>
    </font>
    <font>
      <b/>
      <sz val="12"/>
      <color rgb="FF3C9164"/>
      <name val="Arial Nova"/>
      <family val="2"/>
    </font>
    <font>
      <b/>
      <sz val="10"/>
      <name val="Arial Nova"/>
      <family val="2"/>
    </font>
    <font>
      <sz val="11"/>
      <color theme="1"/>
      <name val="Arial Nova"/>
      <family val="2"/>
    </font>
    <font>
      <sz val="10"/>
      <color rgb="FFFF0000"/>
      <name val="Arial Nova"/>
      <family val="2"/>
    </font>
    <font>
      <b/>
      <sz val="10"/>
      <color rgb="FFFF0000"/>
      <name val="Arial Nova"/>
      <family val="2"/>
    </font>
    <font>
      <i/>
      <sz val="11"/>
      <color rgb="FF0070C0"/>
      <name val="Calibri"/>
      <family val="2"/>
      <scheme val="minor"/>
    </font>
    <font>
      <sz val="10"/>
      <color theme="0" tint="-4.9989318521683403E-2"/>
      <name val="Arial Nova"/>
      <family val="2"/>
    </font>
    <font>
      <u/>
      <sz val="10"/>
      <color theme="10"/>
      <name val="Arial Nova"/>
      <family val="2"/>
    </font>
  </fonts>
  <fills count="25">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4"/>
        <bgColor indexed="64"/>
      </patternFill>
    </fill>
    <fill>
      <patternFill patternType="solid">
        <fgColor theme="6" tint="0.59996337778862885"/>
        <bgColor indexed="64"/>
      </patternFill>
    </fill>
    <fill>
      <patternFill patternType="solid">
        <fgColor theme="9" tint="0.39994506668294322"/>
        <bgColor indexed="64"/>
      </patternFill>
    </fill>
    <fill>
      <patternFill patternType="solid">
        <fgColor theme="7" tint="0.399945066682943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FFFFCC"/>
      </patternFill>
    </fill>
    <fill>
      <patternFill patternType="solid">
        <fgColor theme="5" tint="0.39994506668294322"/>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rgb="FF3C9164"/>
        <bgColor indexed="64"/>
      </patternFill>
    </fill>
    <fill>
      <patternFill patternType="solid">
        <fgColor theme="9" tint="0.59999389629810485"/>
        <bgColor indexed="64"/>
      </patternFill>
    </fill>
    <fill>
      <patternFill patternType="solid">
        <fgColor theme="4"/>
        <bgColor theme="4"/>
      </patternFill>
    </fill>
    <fill>
      <patternFill patternType="solid">
        <fgColor theme="4" tint="0.79998168889431442"/>
        <bgColor theme="4" tint="0.79998168889431442"/>
      </patternFill>
    </fill>
  </fills>
  <borders count="78">
    <border>
      <left/>
      <right/>
      <top/>
      <bottom/>
      <diagonal/>
    </border>
    <border>
      <left/>
      <right/>
      <top/>
      <bottom style="medium">
        <color theme="4"/>
      </bottom>
      <diagonal/>
    </border>
    <border>
      <left/>
      <right/>
      <top/>
      <bottom style="thin">
        <color theme="4"/>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0" tint="-0.14996795556505021"/>
      </top>
      <bottom style="thin">
        <color theme="0" tint="-0.14996795556505021"/>
      </bottom>
      <diagonal/>
    </border>
    <border>
      <left style="thin">
        <color theme="9"/>
      </left>
      <right style="thin">
        <color theme="9"/>
      </right>
      <top style="thin">
        <color theme="9"/>
      </top>
      <bottom style="thin">
        <color theme="9"/>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double">
        <color theme="4"/>
      </bottom>
      <diagonal/>
    </border>
    <border>
      <left style="thin">
        <color theme="0" tint="-0.14996795556505021"/>
      </left>
      <right style="thin">
        <color theme="0" tint="-0.14996795556505021"/>
      </right>
      <top style="thin">
        <color theme="4" tint="-0.24994659260841701"/>
      </top>
      <bottom style="double">
        <color theme="4" tint="-0.24994659260841701"/>
      </bottom>
      <diagonal/>
    </border>
    <border>
      <left style="thin">
        <color theme="4" tint="-0.499984740745262"/>
      </left>
      <right style="thin">
        <color theme="4" tint="-0.499984740745262"/>
      </right>
      <top style="thin">
        <color theme="0" tint="-0.14996795556505021"/>
      </top>
      <bottom style="thin">
        <color theme="0" tint="-0.14996795556505021"/>
      </bottom>
      <diagonal/>
    </border>
    <border>
      <left style="thin">
        <color theme="4" tint="-0.499984740745262"/>
      </left>
      <right style="thin">
        <color theme="4" tint="-0.499984740745262"/>
      </right>
      <top style="thin">
        <color theme="0" tint="-0.24994659260841701"/>
      </top>
      <bottom style="thin">
        <color theme="0" tint="-0.2499465926084170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4" tint="-0.24994659260841701"/>
      </left>
      <right style="thin">
        <color theme="4" tint="-0.24994659260841701"/>
      </right>
      <top style="thin">
        <color theme="0" tint="-0.499984740745262"/>
      </top>
      <bottom style="thin">
        <color theme="0" tint="-0.499984740745262"/>
      </bottom>
      <diagonal/>
    </border>
    <border>
      <left style="thin">
        <color theme="4" tint="-0.499984740745262"/>
      </left>
      <right style="thin">
        <color theme="4" tint="-0.499984740745262"/>
      </right>
      <top style="thin">
        <color theme="1" tint="0.34998626667073579"/>
      </top>
      <bottom style="thin">
        <color theme="1" tint="0.34998626667073579"/>
      </bottom>
      <diagonal/>
    </border>
    <border>
      <left style="thin">
        <color theme="4" tint="-0.499984740745262"/>
      </left>
      <right style="thin">
        <color theme="1" tint="0.24994659260841701"/>
      </right>
      <top style="thin">
        <color theme="1" tint="0.34998626667073579"/>
      </top>
      <bottom style="thin">
        <color theme="1"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tint="-0.24994659260841701"/>
      </left>
      <right/>
      <top style="thin">
        <color theme="0" tint="-0.499984740745262"/>
      </top>
      <bottom style="thin">
        <color theme="0" tint="-0.499984740745262"/>
      </bottom>
      <diagonal/>
    </border>
    <border>
      <left/>
      <right style="thin">
        <color theme="4" tint="-0.24994659260841701"/>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style="double">
        <color indexed="64"/>
      </right>
      <top/>
      <bottom/>
      <diagonal/>
    </border>
    <border>
      <left/>
      <right style="thin">
        <color theme="9" tint="0.59999389629810485"/>
      </right>
      <top/>
      <bottom/>
      <diagonal/>
    </border>
    <border>
      <left style="thin">
        <color theme="9" tint="0.59999389629810485"/>
      </left>
      <right/>
      <top/>
      <bottom/>
      <diagonal/>
    </border>
    <border>
      <left/>
      <right/>
      <top/>
      <bottom style="thin">
        <color theme="9" tint="0.59999389629810485"/>
      </bottom>
      <diagonal/>
    </border>
    <border>
      <left/>
      <right/>
      <top/>
      <bottom style="thick">
        <color theme="9" tint="0.59999389629810485"/>
      </bottom>
      <diagonal/>
    </border>
    <border>
      <left/>
      <right/>
      <top style="thick">
        <color theme="9" tint="0.59999389629810485"/>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style="thin">
        <color theme="9" tint="0.59999389629810485"/>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diagonal/>
    </border>
    <border>
      <left/>
      <right/>
      <top/>
      <bottom style="double">
        <color theme="9" tint="0.59999389629810485"/>
      </bottom>
      <diagonal/>
    </border>
    <border>
      <left/>
      <right/>
      <top style="thin">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indexed="64"/>
      </left>
      <right/>
      <top/>
      <bottom/>
      <diagonal/>
    </border>
    <border>
      <left style="thin">
        <color indexed="64"/>
      </left>
      <right/>
      <top style="thin">
        <color theme="0" tint="-0.34998626667073579"/>
      </top>
      <bottom style="thin">
        <color theme="0" tint="-0.34998626667073579"/>
      </bottom>
      <diagonal/>
    </border>
    <border>
      <left/>
      <right style="thin">
        <color indexed="64"/>
      </right>
      <top/>
      <bottom/>
      <diagonal/>
    </border>
    <border>
      <left style="thin">
        <color theme="0" tint="-0.34998626667073579"/>
      </left>
      <right/>
      <top style="thin">
        <color theme="0" tint="-0.34998626667073579"/>
      </top>
      <bottom style="thin">
        <color theme="0" tint="-0.34998626667073579"/>
      </bottom>
      <diagonal/>
    </border>
    <border>
      <left style="double">
        <color theme="1" tint="0.34998626667073579"/>
      </left>
      <right style="thin">
        <color indexed="64"/>
      </right>
      <top style="thin">
        <color indexed="64"/>
      </top>
      <bottom style="thin">
        <color indexed="64"/>
      </bottom>
      <diagonal/>
    </border>
    <border>
      <left style="double">
        <color theme="1" tint="0.34998626667073579"/>
      </left>
      <right style="thin">
        <color indexed="64"/>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9" tint="0.59999389629810485"/>
      </left>
      <right style="thin">
        <color theme="9" tint="0.59999389629810485"/>
      </right>
      <top style="thin">
        <color theme="9" tint="0.59999389629810485"/>
      </top>
      <bottom style="thin">
        <color theme="9" tint="0.59999389629810485"/>
      </bottom>
      <diagonal/>
    </border>
    <border>
      <left style="thin">
        <color theme="9" tint="0.59996337778862885"/>
      </left>
      <right style="thin">
        <color theme="9" tint="0.59996337778862885"/>
      </right>
      <top style="thin">
        <color theme="9" tint="0.59999389629810485"/>
      </top>
      <bottom style="thin">
        <color theme="9" tint="0.59996337778862885"/>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style="thin">
        <color theme="4" tint="0.39997558519241921"/>
      </left>
      <right style="thin">
        <color theme="4" tint="0.39997558519241921"/>
      </right>
      <top/>
      <bottom/>
      <diagonal/>
    </border>
    <border>
      <left style="thin">
        <color theme="0" tint="-0.34998626667073579"/>
      </left>
      <right/>
      <top/>
      <bottom/>
      <diagonal/>
    </border>
    <border>
      <left style="double">
        <color indexed="64"/>
      </left>
      <right/>
      <top style="thin">
        <color theme="0" tint="-0.34998626667073579"/>
      </top>
      <bottom/>
      <diagonal/>
    </border>
    <border>
      <left style="medium">
        <color theme="0" tint="-0.34998626667073579"/>
      </left>
      <right/>
      <top style="thin">
        <color theme="0" tint="-0.34998626667073579"/>
      </top>
      <bottom/>
      <diagonal/>
    </border>
    <border>
      <left style="double">
        <color theme="1" tint="0.34998626667073579"/>
      </left>
      <right style="thin">
        <color theme="4" tint="-0.499984740745262"/>
      </right>
      <top style="thin">
        <color theme="1" tint="0.34998626667073579"/>
      </top>
      <bottom/>
      <diagonal/>
    </border>
    <border>
      <left style="thin">
        <color indexed="64"/>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style="thin">
        <color theme="4" tint="-0.499984740745262"/>
      </right>
      <top style="thin">
        <color theme="1" tint="0.34998626667073579"/>
      </top>
      <bottom/>
      <diagonal/>
    </border>
    <border>
      <left style="double">
        <color indexed="64"/>
      </left>
      <right style="thin">
        <color indexed="64"/>
      </right>
      <top style="thin">
        <color indexed="64"/>
      </top>
      <bottom/>
      <diagonal/>
    </border>
  </borders>
  <cellStyleXfs count="58">
    <xf numFmtId="3" fontId="0" fillId="2" borderId="0">
      <alignment horizontal="left" vertical="center"/>
    </xf>
    <xf numFmtId="0" fontId="2" fillId="2" borderId="8" applyProtection="0">
      <alignment horizontal="left" vertical="center"/>
    </xf>
    <xf numFmtId="3" fontId="2" fillId="2" borderId="1" applyProtection="0">
      <alignment horizontal="left" vertical="center"/>
    </xf>
    <xf numFmtId="3" fontId="3" fillId="2" borderId="1" applyProtection="0">
      <alignment horizontal="left" vertical="center"/>
    </xf>
    <xf numFmtId="3" fontId="4" fillId="2" borderId="2" applyProtection="0">
      <alignment horizontal="left" vertical="center"/>
    </xf>
    <xf numFmtId="3" fontId="7" fillId="2" borderId="6" applyProtection="0">
      <alignment horizontal="right" vertical="center" wrapText="1"/>
    </xf>
    <xf numFmtId="3" fontId="7" fillId="5" borderId="5" applyProtection="0">
      <alignment horizontal="right" vertical="center" wrapText="1"/>
    </xf>
    <xf numFmtId="3" fontId="23" fillId="2" borderId="0" applyProtection="0">
      <alignment horizontal="center" vertical="center"/>
    </xf>
    <xf numFmtId="3" fontId="1" fillId="2" borderId="9" applyProtection="0">
      <alignment vertical="center"/>
    </xf>
    <xf numFmtId="0" fontId="6" fillId="12" borderId="16" applyProtection="0">
      <alignment horizontal="left" vertical="center" wrapText="1"/>
    </xf>
    <xf numFmtId="0" fontId="6" fillId="11" borderId="16" applyProtection="0">
      <alignment horizontal="left" vertical="center" wrapText="1"/>
    </xf>
    <xf numFmtId="0" fontId="6" fillId="3" borderId="16" applyProtection="0">
      <alignment horizontal="left" vertical="center" wrapText="1"/>
    </xf>
    <xf numFmtId="3" fontId="8" fillId="4" borderId="4" applyProtection="0">
      <alignment horizontal="left" vertical="center" wrapText="1"/>
    </xf>
    <xf numFmtId="0" fontId="7" fillId="12" borderId="16" applyProtection="0">
      <alignment horizontal="left" vertical="center" wrapText="1" indent="1"/>
    </xf>
    <xf numFmtId="0" fontId="7" fillId="11" borderId="16" applyProtection="0">
      <alignment horizontal="left" vertical="center" wrapText="1" indent="1"/>
    </xf>
    <xf numFmtId="0" fontId="7" fillId="3" borderId="3" applyProtection="0">
      <alignment horizontal="left" vertical="center" wrapText="1" indent="1"/>
    </xf>
    <xf numFmtId="3" fontId="9" fillId="4" borderId="4" applyProtection="0">
      <alignment horizontal="left" vertical="center" wrapText="1" indent="1"/>
    </xf>
    <xf numFmtId="0" fontId="6" fillId="12" borderId="16" applyProtection="0">
      <alignment horizontal="right" vertical="center" wrapText="1"/>
    </xf>
    <xf numFmtId="0" fontId="6" fillId="11" borderId="16" applyProtection="0">
      <alignment horizontal="right" vertical="center" wrapText="1"/>
    </xf>
    <xf numFmtId="0" fontId="1" fillId="3" borderId="16" applyProtection="0">
      <alignment horizontal="right" vertical="center" wrapText="1"/>
    </xf>
    <xf numFmtId="3" fontId="8" fillId="4" borderId="4" applyProtection="0">
      <alignment horizontal="right" vertical="center" wrapText="1"/>
    </xf>
    <xf numFmtId="0" fontId="7" fillId="12" borderId="16" applyProtection="0">
      <alignment horizontal="right" vertical="center" wrapText="1"/>
    </xf>
    <xf numFmtId="0" fontId="7" fillId="11" borderId="16" applyProtection="0">
      <alignment horizontal="right" vertical="center" wrapText="1"/>
    </xf>
    <xf numFmtId="0" fontId="7" fillId="3" borderId="16" applyProtection="0">
      <alignment horizontal="right" vertical="center" wrapText="1"/>
    </xf>
    <xf numFmtId="3" fontId="9" fillId="4" borderId="4" applyProtection="0">
      <alignment horizontal="right" vertical="center" wrapText="1"/>
    </xf>
    <xf numFmtId="3" fontId="22" fillId="2" borderId="16">
      <alignment horizontal="right" vertical="center" wrapText="1"/>
    </xf>
    <xf numFmtId="3" fontId="20" fillId="9" borderId="7" applyProtection="0">
      <alignment horizontal="right" vertical="center" wrapText="1"/>
    </xf>
    <xf numFmtId="3" fontId="20" fillId="8" borderId="7" applyProtection="0">
      <alignment horizontal="right" vertical="center" wrapText="1"/>
    </xf>
    <xf numFmtId="3" fontId="20" fillId="7" borderId="7" applyProtection="0">
      <alignment horizontal="right" vertical="center"/>
    </xf>
    <xf numFmtId="3" fontId="9" fillId="6" borderId="11" applyProtection="0">
      <alignment horizontal="left" vertical="center" wrapText="1" indent="1"/>
    </xf>
    <xf numFmtId="0" fontId="8" fillId="6" borderId="17" applyProtection="0">
      <alignment horizontal="left" vertical="center" wrapText="1"/>
    </xf>
    <xf numFmtId="0" fontId="9" fillId="6" borderId="17" applyProtection="0">
      <alignment horizontal="left" vertical="center" wrapText="1" indent="1"/>
    </xf>
    <xf numFmtId="3" fontId="8" fillId="6" borderId="10" applyProtection="0">
      <alignment horizontal="left" vertical="center" wrapText="1"/>
    </xf>
    <xf numFmtId="3" fontId="9" fillId="6" borderId="11" applyProtection="0">
      <alignment horizontal="right" vertical="center" wrapText="1"/>
    </xf>
    <xf numFmtId="0" fontId="8" fillId="6" borderId="17" applyProtection="0">
      <alignment horizontal="right" vertical="center" wrapText="1"/>
    </xf>
    <xf numFmtId="0" fontId="9" fillId="6" borderId="18" applyProtection="0">
      <alignment horizontal="right" vertical="center" wrapText="1"/>
    </xf>
    <xf numFmtId="3" fontId="8" fillId="6" borderId="10" applyProtection="0">
      <alignment horizontal="right" vertical="center" wrapText="1"/>
    </xf>
    <xf numFmtId="3" fontId="20" fillId="10" borderId="7" applyProtection="0">
      <alignment horizontal="right" vertical="center"/>
    </xf>
    <xf numFmtId="3" fontId="19" fillId="2" borderId="0">
      <alignment horizontal="left" vertical="center"/>
    </xf>
    <xf numFmtId="0" fontId="11" fillId="0" borderId="12" applyNumberFormat="0" applyFill="0" applyAlignment="0" applyProtection="0"/>
    <xf numFmtId="0" fontId="12" fillId="0" borderId="0" applyNumberFormat="0" applyFill="0" applyBorder="0" applyAlignment="0" applyProtection="0">
      <alignment vertical="top"/>
      <protection locked="0"/>
    </xf>
    <xf numFmtId="3" fontId="21" fillId="3" borderId="15"/>
    <xf numFmtId="0" fontId="13" fillId="0" borderId="0" applyNumberFormat="0" applyFill="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7" fillId="16" borderId="13" applyNumberFormat="0" applyAlignment="0" applyProtection="0"/>
    <xf numFmtId="0" fontId="10" fillId="0" borderId="0" applyNumberFormat="0" applyFill="0" applyBorder="0" applyAlignment="0" applyProtection="0"/>
    <xf numFmtId="0" fontId="5" fillId="17" borderId="14" applyNumberFormat="0" applyFont="0" applyAlignment="0" applyProtection="0"/>
    <xf numFmtId="0" fontId="18" fillId="0" borderId="0" applyNumberFormat="0" applyFill="0" applyBorder="0" applyAlignment="0" applyProtection="0"/>
    <xf numFmtId="3" fontId="24" fillId="2" borderId="0" applyNumberFormat="0" applyFill="0" applyBorder="0" applyAlignment="0" applyProtection="0">
      <alignment horizontal="left" vertical="center" wrapText="1"/>
    </xf>
    <xf numFmtId="3" fontId="20" fillId="18" borderId="7" applyProtection="0">
      <alignment horizontal="right" vertical="center"/>
    </xf>
    <xf numFmtId="0" fontId="8" fillId="6" borderId="17" applyProtection="0">
      <alignment horizontal="left" vertical="center" wrapText="1"/>
    </xf>
    <xf numFmtId="0" fontId="8" fillId="6" borderId="17" applyProtection="0">
      <alignment horizontal="right" vertical="center" wrapText="1"/>
    </xf>
    <xf numFmtId="0" fontId="27" fillId="0" borderId="0"/>
    <xf numFmtId="0" fontId="22" fillId="0" borderId="0"/>
    <xf numFmtId="0" fontId="22" fillId="0" borderId="0"/>
    <xf numFmtId="0" fontId="25" fillId="0" borderId="0"/>
  </cellStyleXfs>
  <cellXfs count="170">
    <xf numFmtId="3" fontId="0" fillId="2" borderId="0" xfId="0">
      <alignment horizontal="left" vertical="center"/>
    </xf>
    <xf numFmtId="3" fontId="0" fillId="2" borderId="0" xfId="0" applyAlignment="1">
      <alignment vertical="center" wrapText="1"/>
    </xf>
    <xf numFmtId="3" fontId="0" fillId="2" borderId="0" xfId="0" applyAlignment="1">
      <alignment horizontal="left" vertical="center" wrapText="1"/>
    </xf>
    <xf numFmtId="3" fontId="0" fillId="19" borderId="0" xfId="0" applyFill="1">
      <alignment horizontal="left" vertical="center"/>
    </xf>
    <xf numFmtId="3" fontId="0" fillId="19" borderId="0" xfId="0" applyFill="1" applyAlignment="1">
      <alignment horizontal="center" vertical="center"/>
    </xf>
    <xf numFmtId="3" fontId="0" fillId="2" borderId="19" xfId="0" applyBorder="1">
      <alignment horizontal="left" vertical="center"/>
    </xf>
    <xf numFmtId="3" fontId="0" fillId="2" borderId="20" xfId="0" applyBorder="1">
      <alignment horizontal="left" vertical="center"/>
    </xf>
    <xf numFmtId="3" fontId="0" fillId="2" borderId="20" xfId="0" applyBorder="1" applyAlignment="1">
      <alignment horizontal="center" vertical="center"/>
    </xf>
    <xf numFmtId="3" fontId="0" fillId="2" borderId="21" xfId="0" applyBorder="1">
      <alignment horizontal="left" vertical="center"/>
    </xf>
    <xf numFmtId="3" fontId="0" fillId="2" borderId="22" xfId="0" applyBorder="1">
      <alignment horizontal="left" vertical="center"/>
    </xf>
    <xf numFmtId="3" fontId="0" fillId="2" borderId="23" xfId="0" applyBorder="1">
      <alignment horizontal="left" vertical="center"/>
    </xf>
    <xf numFmtId="3" fontId="0" fillId="2" borderId="0" xfId="0" applyAlignment="1">
      <alignment horizontal="center" vertical="center"/>
    </xf>
    <xf numFmtId="3" fontId="0" fillId="19" borderId="0" xfId="0" applyFill="1" applyAlignment="1">
      <alignment horizontal="left" vertical="center" wrapText="1"/>
    </xf>
    <xf numFmtId="3" fontId="0" fillId="2" borderId="22" xfId="0" applyBorder="1" applyAlignment="1">
      <alignment horizontal="left" vertical="center" wrapText="1"/>
    </xf>
    <xf numFmtId="3" fontId="0" fillId="2" borderId="23" xfId="0" applyBorder="1" applyAlignment="1">
      <alignment horizontal="left" vertical="center" wrapText="1"/>
    </xf>
    <xf numFmtId="0" fontId="29" fillId="2" borderId="0" xfId="52" applyFont="1" applyFill="1" applyBorder="1" applyAlignment="1">
      <alignment horizontal="center" vertical="center" wrapText="1"/>
    </xf>
    <xf numFmtId="49" fontId="31" fillId="2" borderId="0" xfId="25" applyNumberFormat="1" applyFont="1" applyBorder="1" applyAlignment="1">
      <alignment horizontal="left" vertical="center" wrapText="1"/>
    </xf>
    <xf numFmtId="3" fontId="0" fillId="2" borderId="24" xfId="0" applyBorder="1">
      <alignment horizontal="left" vertical="center"/>
    </xf>
    <xf numFmtId="3" fontId="0" fillId="2" borderId="25" xfId="0" applyBorder="1">
      <alignment horizontal="left" vertical="center"/>
    </xf>
    <xf numFmtId="3" fontId="0" fillId="2" borderId="25" xfId="0" applyBorder="1" applyAlignment="1">
      <alignment horizontal="center" vertical="center"/>
    </xf>
    <xf numFmtId="3" fontId="0" fillId="2" borderId="26" xfId="0" applyBorder="1">
      <alignment horizontal="left" vertical="center"/>
    </xf>
    <xf numFmtId="3" fontId="0" fillId="19" borderId="0" xfId="0" applyFill="1" applyAlignment="1">
      <alignment horizontal="center" vertical="center" wrapText="1"/>
    </xf>
    <xf numFmtId="0" fontId="0" fillId="2" borderId="0" xfId="0" applyNumberFormat="1">
      <alignment horizontal="left" vertical="center"/>
    </xf>
    <xf numFmtId="164" fontId="0" fillId="2" borderId="0" xfId="0" applyNumberFormat="1">
      <alignment horizontal="left" vertical="center"/>
    </xf>
    <xf numFmtId="165" fontId="0" fillId="2" borderId="0" xfId="0" applyNumberFormat="1">
      <alignment horizontal="left" vertical="center"/>
    </xf>
    <xf numFmtId="3" fontId="0" fillId="2" borderId="0" xfId="0" applyAlignment="1">
      <alignment horizontal="center" vertical="center" wrapText="1"/>
    </xf>
    <xf numFmtId="3" fontId="0" fillId="2" borderId="30" xfId="0" applyBorder="1">
      <alignment horizontal="left" vertical="center"/>
    </xf>
    <xf numFmtId="3" fontId="0" fillId="2" borderId="31" xfId="0" applyBorder="1">
      <alignment horizontal="left" vertical="center"/>
    </xf>
    <xf numFmtId="3" fontId="0" fillId="2" borderId="32" xfId="0" applyBorder="1">
      <alignment horizontal="left" vertical="center"/>
    </xf>
    <xf numFmtId="3" fontId="30" fillId="2" borderId="34" xfId="2" applyFont="1" applyBorder="1">
      <alignment horizontal="left" vertical="center"/>
    </xf>
    <xf numFmtId="3" fontId="30" fillId="2" borderId="34" xfId="2" applyFont="1" applyBorder="1" applyAlignment="1">
      <alignment horizontal="center" vertical="center"/>
    </xf>
    <xf numFmtId="3" fontId="0" fillId="2" borderId="35" xfId="0" applyBorder="1">
      <alignment horizontal="left" vertical="center"/>
    </xf>
    <xf numFmtId="3" fontId="38" fillId="2" borderId="34" xfId="2" applyFont="1" applyBorder="1">
      <alignment horizontal="left" vertical="center"/>
    </xf>
    <xf numFmtId="3" fontId="0" fillId="19" borderId="0" xfId="0" applyFill="1" applyAlignment="1">
      <alignment horizontal="left" wrapText="1"/>
    </xf>
    <xf numFmtId="3" fontId="0" fillId="2" borderId="22" xfId="0" applyBorder="1" applyAlignment="1">
      <alignment horizontal="left" wrapText="1"/>
    </xf>
    <xf numFmtId="3" fontId="0" fillId="2" borderId="0" xfId="0" applyAlignment="1">
      <alignment horizontal="left" wrapText="1"/>
    </xf>
    <xf numFmtId="3" fontId="0" fillId="2" borderId="23" xfId="0" applyBorder="1" applyAlignment="1">
      <alignment horizontal="left" wrapText="1"/>
    </xf>
    <xf numFmtId="3" fontId="0" fillId="2" borderId="22" xfId="0" applyBorder="1" applyAlignment="1">
      <alignment horizontal="center" vertical="center" wrapText="1"/>
    </xf>
    <xf numFmtId="3" fontId="0" fillId="2" borderId="23" xfId="0" applyBorder="1" applyAlignment="1">
      <alignment horizontal="center" vertical="center" wrapText="1"/>
    </xf>
    <xf numFmtId="0" fontId="36" fillId="21" borderId="36" xfId="53" applyFont="1" applyFill="1" applyBorder="1" applyAlignment="1">
      <alignment horizontal="center" vertical="center" wrapText="1"/>
    </xf>
    <xf numFmtId="0" fontId="36" fillId="21" borderId="37" xfId="53" applyFont="1" applyFill="1" applyBorder="1" applyAlignment="1">
      <alignment horizontal="center" vertical="center" wrapText="1"/>
    </xf>
    <xf numFmtId="0" fontId="33" fillId="21" borderId="38" xfId="52" applyFont="1" applyFill="1" applyBorder="1" applyAlignment="1">
      <alignment horizontal="center" vertical="center" wrapText="1"/>
    </xf>
    <xf numFmtId="3" fontId="34" fillId="2" borderId="39" xfId="0" applyFont="1" applyBorder="1" applyAlignment="1">
      <alignment horizontal="left" vertical="center" wrapText="1"/>
    </xf>
    <xf numFmtId="0" fontId="33" fillId="21" borderId="38" xfId="52" applyFont="1" applyFill="1" applyBorder="1" applyAlignment="1">
      <alignment horizontal="center" wrapText="1"/>
    </xf>
    <xf numFmtId="49" fontId="37" fillId="2" borderId="39" xfId="25" applyNumberFormat="1" applyFont="1" applyBorder="1" applyAlignment="1">
      <alignment horizontal="left" vertical="center" wrapText="1"/>
    </xf>
    <xf numFmtId="3" fontId="34" fillId="2" borderId="39" xfId="0" applyFont="1" applyBorder="1" applyAlignment="1">
      <alignment vertical="center"/>
    </xf>
    <xf numFmtId="3" fontId="35" fillId="2" borderId="39" xfId="0" applyFont="1" applyBorder="1" applyAlignment="1">
      <alignment vertical="center"/>
    </xf>
    <xf numFmtId="3" fontId="34" fillId="2" borderId="39" xfId="0" applyFont="1" applyBorder="1">
      <alignment horizontal="left" vertical="center"/>
    </xf>
    <xf numFmtId="0" fontId="36" fillId="21" borderId="38" xfId="52" applyFont="1" applyFill="1" applyBorder="1" applyAlignment="1">
      <alignment horizontal="center" vertical="center" wrapText="1"/>
    </xf>
    <xf numFmtId="3" fontId="0" fillId="2" borderId="40" xfId="0" applyBorder="1">
      <alignment horizontal="left" vertical="center"/>
    </xf>
    <xf numFmtId="3" fontId="34" fillId="2" borderId="42" xfId="0" applyFont="1" applyBorder="1">
      <alignment horizontal="left" vertical="center"/>
    </xf>
    <xf numFmtId="3" fontId="0" fillId="2" borderId="33" xfId="0" applyBorder="1" applyAlignment="1">
      <alignment horizontal="center" vertical="center"/>
    </xf>
    <xf numFmtId="3" fontId="38" fillId="2" borderId="47" xfId="2" applyFont="1" applyBorder="1">
      <alignment horizontal="left" vertical="center"/>
    </xf>
    <xf numFmtId="0" fontId="30" fillId="2" borderId="47" xfId="1" applyFont="1" applyBorder="1" applyAlignment="1">
      <alignment horizontal="center" vertical="center"/>
    </xf>
    <xf numFmtId="0" fontId="33" fillId="21" borderId="49" xfId="52" applyFont="1" applyFill="1" applyBorder="1" applyAlignment="1">
      <alignment horizontal="center" vertical="center" wrapText="1"/>
    </xf>
    <xf numFmtId="0" fontId="36" fillId="21" borderId="49" xfId="52" applyFont="1" applyFill="1" applyBorder="1" applyAlignment="1">
      <alignment horizontal="center" vertical="center" wrapText="1"/>
    </xf>
    <xf numFmtId="3" fontId="34" fillId="2" borderId="50" xfId="0" applyFont="1" applyBorder="1" applyAlignment="1">
      <alignment vertical="center"/>
    </xf>
    <xf numFmtId="0" fontId="39" fillId="22" borderId="48" xfId="53" applyFont="1" applyFill="1" applyBorder="1" applyAlignment="1">
      <alignment vertical="center" wrapText="1"/>
    </xf>
    <xf numFmtId="0" fontId="39" fillId="22" borderId="0" xfId="53" applyFont="1" applyFill="1" applyBorder="1" applyAlignment="1">
      <alignment vertical="center" wrapText="1"/>
    </xf>
    <xf numFmtId="0" fontId="39" fillId="22" borderId="53" xfId="53" applyFont="1" applyFill="1" applyBorder="1" applyAlignment="1">
      <alignment vertical="center" wrapText="1"/>
    </xf>
    <xf numFmtId="0" fontId="39" fillId="22" borderId="54" xfId="53" applyFont="1" applyFill="1" applyBorder="1" applyAlignment="1">
      <alignment vertical="center" wrapText="1"/>
    </xf>
    <xf numFmtId="0" fontId="39" fillId="22" borderId="55" xfId="53" applyFont="1" applyFill="1" applyBorder="1" applyAlignment="1">
      <alignment vertical="center" wrapText="1"/>
    </xf>
    <xf numFmtId="0" fontId="30" fillId="2" borderId="47" xfId="1" applyFont="1" applyBorder="1" applyAlignment="1">
      <alignment horizontal="right" vertical="center"/>
    </xf>
    <xf numFmtId="0" fontId="39" fillId="22" borderId="56" xfId="53" applyFont="1" applyFill="1" applyBorder="1" applyAlignment="1">
      <alignment vertical="center" wrapText="1"/>
    </xf>
    <xf numFmtId="3" fontId="34" fillId="0" borderId="39" xfId="0" applyFont="1" applyFill="1" applyBorder="1" applyAlignment="1">
      <alignment horizontal="left" vertical="center" wrapText="1"/>
    </xf>
    <xf numFmtId="3" fontId="35" fillId="0" borderId="39" xfId="0" applyFont="1" applyFill="1" applyBorder="1" applyAlignment="1">
      <alignment vertical="center"/>
    </xf>
    <xf numFmtId="3" fontId="35" fillId="0" borderId="39" xfId="0" applyFont="1" applyFill="1" applyBorder="1" applyAlignment="1">
      <alignment vertical="center" wrapText="1"/>
    </xf>
    <xf numFmtId="3" fontId="34" fillId="0" borderId="39" xfId="0" applyFont="1" applyFill="1" applyBorder="1">
      <alignment horizontal="left" vertical="center"/>
    </xf>
    <xf numFmtId="3" fontId="0" fillId="24" borderId="59" xfId="0" applyFill="1" applyBorder="1">
      <alignment horizontal="left" vertical="center"/>
    </xf>
    <xf numFmtId="3" fontId="0" fillId="2" borderId="59" xfId="0" applyBorder="1">
      <alignment horizontal="left" vertical="center"/>
    </xf>
    <xf numFmtId="3" fontId="33" fillId="23" borderId="60" xfId="0" applyFont="1" applyFill="1" applyBorder="1" applyAlignment="1">
      <alignment horizontal="left" vertical="center" wrapText="1"/>
    </xf>
    <xf numFmtId="49" fontId="20" fillId="24" borderId="60" xfId="0" applyNumberFormat="1" applyFont="1" applyFill="1" applyBorder="1">
      <alignment horizontal="left" vertical="center"/>
    </xf>
    <xf numFmtId="49" fontId="20" fillId="2" borderId="60" xfId="0" applyNumberFormat="1" applyFont="1" applyBorder="1">
      <alignment horizontal="left" vertical="center"/>
    </xf>
    <xf numFmtId="3" fontId="29" fillId="23" borderId="60" xfId="0" applyFont="1" applyFill="1" applyBorder="1">
      <alignment horizontal="left" vertical="center"/>
    </xf>
    <xf numFmtId="3" fontId="0" fillId="24" borderId="60" xfId="0" applyFill="1" applyBorder="1">
      <alignment horizontal="left" vertical="center"/>
    </xf>
    <xf numFmtId="3" fontId="0" fillId="2" borderId="60" xfId="0" applyBorder="1">
      <alignment horizontal="left" vertical="center"/>
    </xf>
    <xf numFmtId="3" fontId="20" fillId="24" borderId="60" xfId="0" applyFont="1" applyFill="1" applyBorder="1">
      <alignment horizontal="left" vertical="center"/>
    </xf>
    <xf numFmtId="3" fontId="20" fillId="2" borderId="60" xfId="0" applyFont="1" applyBorder="1">
      <alignment horizontal="left" vertical="center"/>
    </xf>
    <xf numFmtId="0" fontId="28" fillId="21" borderId="61" xfId="52" applyFont="1" applyFill="1" applyBorder="1" applyAlignment="1">
      <alignment horizontal="center" vertical="center" wrapText="1"/>
    </xf>
    <xf numFmtId="14" fontId="40" fillId="2" borderId="62" xfId="0" applyNumberFormat="1" applyFont="1" applyBorder="1" applyAlignment="1" applyProtection="1">
      <alignment horizontal="center" vertical="center" wrapText="1"/>
      <protection locked="0"/>
    </xf>
    <xf numFmtId="3" fontId="43" fillId="24" borderId="60" xfId="0" applyFont="1" applyFill="1" applyBorder="1">
      <alignment horizontal="left" vertical="center"/>
    </xf>
    <xf numFmtId="3" fontId="33" fillId="23" borderId="60" xfId="0" applyFont="1" applyFill="1" applyBorder="1">
      <alignment horizontal="left" vertical="center"/>
    </xf>
    <xf numFmtId="3" fontId="33" fillId="23" borderId="68" xfId="0" applyFont="1" applyFill="1" applyBorder="1">
      <alignment horizontal="left" vertical="center"/>
    </xf>
    <xf numFmtId="3" fontId="0" fillId="24" borderId="68" xfId="0" applyFill="1" applyBorder="1">
      <alignment horizontal="left" vertical="center"/>
    </xf>
    <xf numFmtId="3" fontId="0" fillId="2" borderId="68" xfId="0" applyBorder="1">
      <alignment horizontal="left" vertical="center"/>
    </xf>
    <xf numFmtId="0" fontId="33" fillId="21" borderId="66" xfId="52" applyFont="1" applyFill="1" applyBorder="1" applyAlignment="1">
      <alignment horizontal="center" vertical="center" wrapText="1"/>
    </xf>
    <xf numFmtId="0" fontId="36" fillId="21" borderId="66" xfId="52" applyFont="1" applyFill="1" applyBorder="1" applyAlignment="1">
      <alignment horizontal="center" vertical="center" wrapText="1"/>
    </xf>
    <xf numFmtId="0" fontId="36" fillId="21" borderId="69" xfId="52" applyFont="1" applyFill="1" applyBorder="1" applyAlignment="1">
      <alignment horizontal="center" vertical="center" wrapText="1"/>
    </xf>
    <xf numFmtId="0" fontId="36" fillId="21" borderId="70" xfId="52" applyFont="1" applyFill="1" applyBorder="1" applyAlignment="1">
      <alignment horizontal="center" vertical="center" wrapText="1"/>
    </xf>
    <xf numFmtId="0" fontId="36" fillId="21" borderId="71" xfId="52" applyFont="1" applyFill="1" applyBorder="1" applyAlignment="1">
      <alignment horizontal="center" vertical="center" wrapText="1"/>
    </xf>
    <xf numFmtId="0" fontId="36" fillId="21" borderId="72" xfId="52" applyFont="1" applyFill="1" applyBorder="1" applyAlignment="1">
      <alignment horizontal="center" vertical="center" wrapText="1"/>
    </xf>
    <xf numFmtId="1" fontId="0" fillId="20" borderId="73" xfId="0" applyNumberFormat="1" applyFill="1" applyBorder="1" applyAlignment="1">
      <alignment horizontal="center" vertical="center"/>
    </xf>
    <xf numFmtId="0" fontId="0" fillId="20" borderId="73" xfId="0" applyNumberFormat="1" applyFill="1" applyBorder="1" applyAlignment="1">
      <alignment horizontal="center" vertical="center"/>
    </xf>
    <xf numFmtId="0" fontId="0" fillId="20" borderId="73" xfId="25" applyNumberFormat="1" applyFont="1" applyFill="1" applyBorder="1" applyAlignment="1">
      <alignment horizontal="center" vertical="center"/>
    </xf>
    <xf numFmtId="49" fontId="0" fillId="20" borderId="73" xfId="25" applyNumberFormat="1" applyFont="1" applyFill="1" applyBorder="1" applyAlignment="1">
      <alignment horizontal="center" vertical="center"/>
    </xf>
    <xf numFmtId="3" fontId="0" fillId="20" borderId="73" xfId="25" applyFont="1" applyFill="1" applyBorder="1" applyAlignment="1">
      <alignment horizontal="center" vertical="center"/>
    </xf>
    <xf numFmtId="49" fontId="0" fillId="20" borderId="73" xfId="0" applyNumberFormat="1" applyFill="1" applyBorder="1" applyAlignment="1">
      <alignment horizontal="center" vertical="center"/>
    </xf>
    <xf numFmtId="166" fontId="0" fillId="20" borderId="73" xfId="25" applyNumberFormat="1" applyFont="1" applyFill="1" applyBorder="1" applyAlignment="1">
      <alignment horizontal="center" vertical="center"/>
    </xf>
    <xf numFmtId="165" fontId="0" fillId="20" borderId="73" xfId="25" applyNumberFormat="1" applyFont="1" applyFill="1" applyBorder="1" applyAlignment="1">
      <alignment horizontal="center" vertical="center"/>
    </xf>
    <xf numFmtId="14" fontId="0" fillId="20" borderId="73" xfId="25" applyNumberFormat="1" applyFont="1" applyFill="1" applyBorder="1" applyAlignment="1">
      <alignment horizontal="center" vertical="center"/>
    </xf>
    <xf numFmtId="166" fontId="0" fillId="20" borderId="74" xfId="25" applyNumberFormat="1" applyFont="1" applyFill="1" applyBorder="1" applyAlignment="1">
      <alignment horizontal="center" vertical="center"/>
    </xf>
    <xf numFmtId="3" fontId="0" fillId="20" borderId="74" xfId="25" applyFont="1" applyFill="1" applyBorder="1" applyAlignment="1">
      <alignment horizontal="center" vertical="center"/>
    </xf>
    <xf numFmtId="14" fontId="0" fillId="20" borderId="58" xfId="25" applyNumberFormat="1" applyFont="1" applyFill="1" applyBorder="1" applyAlignment="1">
      <alignment horizontal="center" vertical="center"/>
    </xf>
    <xf numFmtId="1" fontId="0" fillId="20" borderId="29" xfId="0" applyNumberFormat="1" applyFill="1" applyBorder="1" applyAlignment="1">
      <alignment horizontal="center" vertical="center"/>
    </xf>
    <xf numFmtId="0" fontId="0" fillId="20" borderId="29" xfId="0" applyNumberFormat="1" applyFill="1" applyBorder="1" applyAlignment="1">
      <alignment horizontal="center" vertical="center"/>
    </xf>
    <xf numFmtId="0" fontId="0" fillId="20" borderId="29" xfId="25" applyNumberFormat="1" applyFont="1" applyFill="1" applyBorder="1" applyAlignment="1">
      <alignment horizontal="center" vertical="center"/>
    </xf>
    <xf numFmtId="49" fontId="0" fillId="20" borderId="29" xfId="25" applyNumberFormat="1" applyFont="1" applyFill="1" applyBorder="1" applyAlignment="1">
      <alignment horizontal="center" vertical="center"/>
    </xf>
    <xf numFmtId="3" fontId="0" fillId="20" borderId="29" xfId="25" applyFont="1" applyFill="1" applyBorder="1" applyAlignment="1">
      <alignment horizontal="center" vertical="center"/>
    </xf>
    <xf numFmtId="49" fontId="0" fillId="20" borderId="29" xfId="0" applyNumberFormat="1" applyFill="1" applyBorder="1" applyAlignment="1">
      <alignment horizontal="center" vertical="center"/>
    </xf>
    <xf numFmtId="166" fontId="0" fillId="20" borderId="29" xfId="25" applyNumberFormat="1" applyFont="1" applyFill="1" applyBorder="1" applyAlignment="1">
      <alignment horizontal="center" vertical="center"/>
    </xf>
    <xf numFmtId="165" fontId="0" fillId="20" borderId="29" xfId="25" applyNumberFormat="1" applyFont="1" applyFill="1" applyBorder="1" applyAlignment="1">
      <alignment horizontal="center" vertical="center"/>
    </xf>
    <xf numFmtId="14" fontId="0" fillId="20" borderId="29" xfId="25" applyNumberFormat="1" applyFont="1" applyFill="1" applyBorder="1" applyAlignment="1">
      <alignment horizontal="center" vertical="center"/>
    </xf>
    <xf numFmtId="166" fontId="0" fillId="20" borderId="75" xfId="25" applyNumberFormat="1" applyFont="1" applyFill="1" applyBorder="1" applyAlignment="1">
      <alignment horizontal="center" vertical="center"/>
    </xf>
    <xf numFmtId="3" fontId="0" fillId="20" borderId="75" xfId="25" applyFont="1" applyFill="1" applyBorder="1" applyAlignment="1">
      <alignment horizontal="center" vertical="center"/>
    </xf>
    <xf numFmtId="14" fontId="0" fillId="20" borderId="57" xfId="25" applyNumberFormat="1" applyFont="1" applyFill="1" applyBorder="1" applyAlignment="1">
      <alignment horizontal="center" vertical="center"/>
    </xf>
    <xf numFmtId="0" fontId="36" fillId="21" borderId="76" xfId="52" applyFont="1" applyFill="1" applyBorder="1" applyAlignment="1">
      <alignment horizontal="center" vertical="center" wrapText="1"/>
    </xf>
    <xf numFmtId="49" fontId="0" fillId="20" borderId="74" xfId="25" applyNumberFormat="1" applyFont="1" applyFill="1" applyBorder="1" applyAlignment="1">
      <alignment horizontal="center" vertical="center"/>
    </xf>
    <xf numFmtId="14" fontId="0" fillId="20" borderId="77" xfId="25" applyNumberFormat="1" applyFont="1" applyFill="1" applyBorder="1" applyAlignment="1">
      <alignment horizontal="center" vertical="center"/>
    </xf>
    <xf numFmtId="14" fontId="0" fillId="20" borderId="77" xfId="25" applyNumberFormat="1" applyFont="1" applyFill="1" applyBorder="1" applyAlignment="1">
      <alignment horizontal="right" vertical="center"/>
    </xf>
    <xf numFmtId="3" fontId="0" fillId="20" borderId="73" xfId="25" applyFont="1" applyFill="1" applyBorder="1" applyAlignment="1">
      <alignment horizontal="left" vertical="center"/>
    </xf>
    <xf numFmtId="0" fontId="0" fillId="20" borderId="73" xfId="25" applyNumberFormat="1" applyFont="1" applyFill="1" applyBorder="1" applyAlignment="1">
      <alignment horizontal="left" vertical="center"/>
    </xf>
    <xf numFmtId="49" fontId="0" fillId="20" borderId="73" xfId="25" applyNumberFormat="1" applyFont="1" applyFill="1" applyBorder="1" applyAlignment="1">
      <alignment horizontal="left" vertical="center"/>
    </xf>
    <xf numFmtId="166" fontId="0" fillId="20" borderId="73" xfId="25" applyNumberFormat="1" applyFont="1" applyFill="1" applyBorder="1" applyAlignment="1">
      <alignment horizontal="left" vertical="center"/>
    </xf>
    <xf numFmtId="14" fontId="0" fillId="20" borderId="73" xfId="25" applyNumberFormat="1" applyFont="1" applyFill="1" applyBorder="1" applyAlignment="1">
      <alignment horizontal="left" vertical="center"/>
    </xf>
    <xf numFmtId="49" fontId="0" fillId="20" borderId="74" xfId="25" applyNumberFormat="1" applyFont="1" applyFill="1" applyBorder="1" applyAlignment="1">
      <alignment horizontal="left" vertical="center"/>
    </xf>
    <xf numFmtId="3" fontId="0" fillId="20" borderId="73" xfId="0" applyFill="1" applyBorder="1" applyAlignment="1"/>
    <xf numFmtId="0" fontId="0" fillId="20" borderId="73" xfId="0" applyNumberFormat="1" applyFill="1" applyBorder="1" applyAlignment="1"/>
    <xf numFmtId="49" fontId="0" fillId="20" borderId="73" xfId="0" applyNumberFormat="1" applyFill="1" applyBorder="1" applyAlignment="1"/>
    <xf numFmtId="3" fontId="0" fillId="20" borderId="73" xfId="25" applyFont="1" applyFill="1" applyBorder="1" applyAlignment="1">
      <alignment horizontal="right" vertical="center"/>
    </xf>
    <xf numFmtId="0" fontId="0" fillId="20" borderId="73" xfId="25" applyNumberFormat="1" applyFont="1" applyFill="1" applyBorder="1" applyAlignment="1">
      <alignment horizontal="right" vertical="center"/>
    </xf>
    <xf numFmtId="1" fontId="0" fillId="20" borderId="29" xfId="0" applyNumberFormat="1" applyFill="1" applyBorder="1">
      <alignment horizontal="left" vertical="center"/>
    </xf>
    <xf numFmtId="3" fontId="0" fillId="20" borderId="29" xfId="0" applyFill="1" applyBorder="1" applyAlignment="1"/>
    <xf numFmtId="0" fontId="0" fillId="20" borderId="29" xfId="0" applyNumberFormat="1" applyFill="1" applyBorder="1" applyAlignment="1"/>
    <xf numFmtId="49" fontId="0" fillId="20" borderId="29" xfId="0" applyNumberFormat="1" applyFill="1" applyBorder="1" applyAlignment="1"/>
    <xf numFmtId="3" fontId="0" fillId="20" borderId="29" xfId="0" applyFill="1" applyBorder="1">
      <alignment horizontal="left" vertical="center"/>
    </xf>
    <xf numFmtId="0" fontId="0" fillId="20" borderId="29" xfId="0" applyNumberFormat="1" applyFill="1" applyBorder="1">
      <alignment horizontal="left" vertical="center"/>
    </xf>
    <xf numFmtId="49" fontId="0" fillId="20" borderId="29" xfId="25" applyNumberFormat="1" applyFont="1" applyFill="1" applyBorder="1" applyAlignment="1">
      <alignment horizontal="left" vertical="center"/>
    </xf>
    <xf numFmtId="166" fontId="0" fillId="20" borderId="29" xfId="25" applyNumberFormat="1" applyFont="1" applyFill="1" applyBorder="1" applyAlignment="1">
      <alignment horizontal="left" vertical="center"/>
    </xf>
    <xf numFmtId="14" fontId="0" fillId="20" borderId="29" xfId="25" applyNumberFormat="1" applyFont="1" applyFill="1" applyBorder="1" applyAlignment="1">
      <alignment horizontal="left" vertical="center"/>
    </xf>
    <xf numFmtId="49" fontId="0" fillId="20" borderId="75" xfId="25" applyNumberFormat="1" applyFont="1" applyFill="1" applyBorder="1" applyAlignment="1">
      <alignment horizontal="left" vertical="center"/>
    </xf>
    <xf numFmtId="3" fontId="0" fillId="20" borderId="29" xfId="25" applyFont="1" applyFill="1" applyBorder="1" applyAlignment="1">
      <alignment horizontal="left" vertical="center"/>
    </xf>
    <xf numFmtId="3" fontId="34" fillId="2" borderId="50" xfId="0" applyFont="1" applyBorder="1" applyAlignment="1">
      <alignment vertical="center" wrapText="1"/>
    </xf>
    <xf numFmtId="1" fontId="0" fillId="20" borderId="73" xfId="0" applyNumberFormat="1" applyFill="1" applyBorder="1" applyAlignment="1">
      <alignment horizontal="center" vertical="center" wrapText="1"/>
    </xf>
    <xf numFmtId="3" fontId="22" fillId="20" borderId="74" xfId="25" applyFill="1" applyBorder="1" applyAlignment="1">
      <alignment horizontal="center" vertical="center"/>
    </xf>
    <xf numFmtId="3" fontId="45" fillId="2" borderId="42" xfId="50" applyFont="1" applyBorder="1" applyAlignment="1">
      <alignment horizontal="left" vertical="center"/>
    </xf>
    <xf numFmtId="3" fontId="34" fillId="2" borderId="0" xfId="0" applyFont="1">
      <alignment horizontal="left" vertical="center"/>
    </xf>
    <xf numFmtId="3" fontId="45" fillId="2" borderId="40" xfId="50" applyFont="1" applyBorder="1" applyAlignment="1">
      <alignment horizontal="left" vertical="center"/>
    </xf>
    <xf numFmtId="3" fontId="34" fillId="2" borderId="46" xfId="0" applyFont="1" applyBorder="1">
      <alignment horizontal="left" vertical="center"/>
    </xf>
    <xf numFmtId="3" fontId="45" fillId="2" borderId="41" xfId="50" applyFont="1" applyBorder="1" applyAlignment="1">
      <alignment horizontal="left" vertical="center"/>
    </xf>
    <xf numFmtId="0" fontId="36" fillId="21" borderId="43" xfId="52" applyFont="1" applyFill="1" applyBorder="1" applyAlignment="1">
      <alignment horizontal="center" vertical="center" wrapText="1"/>
    </xf>
    <xf numFmtId="0" fontId="36" fillId="21" borderId="44" xfId="52" applyFont="1" applyFill="1" applyBorder="1" applyAlignment="1">
      <alignment horizontal="center" vertical="center" wrapText="1"/>
    </xf>
    <xf numFmtId="0" fontId="36" fillId="21" borderId="45" xfId="52" applyFont="1" applyFill="1" applyBorder="1" applyAlignment="1">
      <alignment horizontal="center" vertical="center" wrapText="1"/>
    </xf>
    <xf numFmtId="0" fontId="36" fillId="21" borderId="65" xfId="52" applyFont="1" applyFill="1" applyBorder="1" applyAlignment="1">
      <alignment horizontal="center" vertical="top" wrapText="1"/>
    </xf>
    <xf numFmtId="0" fontId="36" fillId="21" borderId="66" xfId="52" applyFont="1" applyFill="1" applyBorder="1" applyAlignment="1">
      <alignment horizontal="center" vertical="top" wrapText="1"/>
    </xf>
    <xf numFmtId="0" fontId="36" fillId="21" borderId="67" xfId="52" applyFont="1" applyFill="1" applyBorder="1" applyAlignment="1">
      <alignment horizontal="center" vertical="top" wrapText="1"/>
    </xf>
    <xf numFmtId="49" fontId="40" fillId="2" borderId="63" xfId="25" applyNumberFormat="1" applyFont="1" applyBorder="1" applyAlignment="1">
      <alignment horizontal="left" vertical="top" wrapText="1"/>
    </xf>
    <xf numFmtId="49" fontId="40" fillId="2" borderId="64" xfId="25" applyNumberFormat="1" applyFont="1" applyBorder="1" applyAlignment="1">
      <alignment horizontal="left" vertical="top" wrapText="1"/>
    </xf>
    <xf numFmtId="49" fontId="0" fillId="2" borderId="27" xfId="25" applyNumberFormat="1" applyFont="1" applyBorder="1" applyAlignment="1">
      <alignment horizontal="left" vertical="center" wrapText="1"/>
    </xf>
    <xf numFmtId="49" fontId="0" fillId="2" borderId="28" xfId="25" applyNumberFormat="1" applyFont="1" applyBorder="1" applyAlignment="1">
      <alignment horizontal="left" vertical="center" wrapText="1"/>
    </xf>
    <xf numFmtId="49" fontId="40" fillId="2" borderId="27" xfId="25" applyNumberFormat="1" applyFont="1" applyBorder="1" applyAlignment="1">
      <alignment horizontal="left" vertical="center" wrapText="1"/>
    </xf>
    <xf numFmtId="49" fontId="40" fillId="2" borderId="28" xfId="25" applyNumberFormat="1" applyFont="1" applyBorder="1" applyAlignment="1">
      <alignment horizontal="left" vertical="center" wrapText="1"/>
    </xf>
    <xf numFmtId="0" fontId="33" fillId="21" borderId="38" xfId="52" applyFont="1" applyFill="1" applyBorder="1" applyAlignment="1">
      <alignment horizontal="center" vertical="center" wrapText="1"/>
    </xf>
    <xf numFmtId="0" fontId="39" fillId="22" borderId="38" xfId="53" applyFont="1" applyFill="1" applyBorder="1" applyAlignment="1">
      <alignment horizontal="center" vertical="center" wrapText="1"/>
    </xf>
    <xf numFmtId="0" fontId="39" fillId="22" borderId="39" xfId="53" applyFont="1" applyFill="1" applyBorder="1" applyAlignment="1">
      <alignment horizontal="center" vertical="center" wrapText="1"/>
    </xf>
    <xf numFmtId="0" fontId="39" fillId="22" borderId="51" xfId="53" applyFont="1" applyFill="1" applyBorder="1" applyAlignment="1">
      <alignment horizontal="center" vertical="center" wrapText="1"/>
    </xf>
    <xf numFmtId="0" fontId="39" fillId="22" borderId="49" xfId="53" applyFont="1" applyFill="1" applyBorder="1" applyAlignment="1">
      <alignment horizontal="center" vertical="center" wrapText="1"/>
    </xf>
    <xf numFmtId="0" fontId="39" fillId="22" borderId="42" xfId="53" applyFont="1" applyFill="1" applyBorder="1" applyAlignment="1">
      <alignment horizontal="center" vertical="center" wrapText="1"/>
    </xf>
    <xf numFmtId="0" fontId="39" fillId="22" borderId="52" xfId="53" applyFont="1" applyFill="1" applyBorder="1" applyAlignment="1">
      <alignment horizontal="center" vertical="center" wrapText="1"/>
    </xf>
    <xf numFmtId="0" fontId="37" fillId="22" borderId="38" xfId="53" applyFont="1" applyFill="1" applyBorder="1" applyAlignment="1">
      <alignment horizontal="center" vertical="center" wrapText="1"/>
    </xf>
    <xf numFmtId="0" fontId="37" fillId="22" borderId="51" xfId="53" applyFont="1" applyFill="1" applyBorder="1" applyAlignment="1">
      <alignment horizontal="center" vertical="center" wrapText="1"/>
    </xf>
  </cellXfs>
  <cellStyles count="58">
    <cellStyle name="20% - Accent1" xfId="10" builtinId="30" customBuiltin="1"/>
    <cellStyle name="20% - Accent2" xfId="14" builtinId="34" customBuiltin="1"/>
    <cellStyle name="20% - Accent3" xfId="18" builtinId="38" customBuiltin="1"/>
    <cellStyle name="20% - Accent4" xfId="22" builtinId="42" customBuiltin="1"/>
    <cellStyle name="20% - Accent5" xfId="30" builtinId="46" customBuiltin="1"/>
    <cellStyle name="20% - Accent6" xfId="34" builtinId="50" customBuiltin="1"/>
    <cellStyle name="40% - Accent1" xfId="11" builtinId="31" customBuiltin="1"/>
    <cellStyle name="40% - Accent2" xfId="15" builtinId="35" customBuiltin="1"/>
    <cellStyle name="40% - Accent3" xfId="19" builtinId="39" customBuiltin="1"/>
    <cellStyle name="40% - Accent4" xfId="23" builtinId="43" customBuiltin="1"/>
    <cellStyle name="40% - Accent5" xfId="31" builtinId="47" customBuiltin="1"/>
    <cellStyle name="40% - Accent6" xfId="35" builtinId="51" customBuiltin="1"/>
    <cellStyle name="60% - Accent1" xfId="12" builtinId="32" hidden="1" customBuiltin="1"/>
    <cellStyle name="60% - Accent2" xfId="16" builtinId="36" hidden="1" customBuiltin="1"/>
    <cellStyle name="60% - Accent3" xfId="20" builtinId="40" hidden="1" customBuiltin="1"/>
    <cellStyle name="60% - Accent4" xfId="24" builtinId="44" hidden="1" customBuiltin="1"/>
    <cellStyle name="60% - Accent5" xfId="32" builtinId="48" hidden="1" customBuiltin="1"/>
    <cellStyle name="60% - Accent6" xfId="36" builtinId="52" hidden="1" customBuiltin="1"/>
    <cellStyle name="Accent1" xfId="9" builtinId="29" customBuiltin="1"/>
    <cellStyle name="Accent2" xfId="13" builtinId="33" customBuiltin="1"/>
    <cellStyle name="Accent3" xfId="17" builtinId="37" customBuiltin="1"/>
    <cellStyle name="Accent4" xfId="21" builtinId="41" customBuiltin="1"/>
    <cellStyle name="Accent5" xfId="29" builtinId="45" hidden="1" customBuiltin="1"/>
    <cellStyle name="Accent6" xfId="33" builtinId="49" hidden="1" customBuiltin="1"/>
    <cellStyle name="Bad" xfId="44" builtinId="27" hidden="1"/>
    <cellStyle name="Calculation" xfId="6" builtinId="22" hidden="1" customBuiltin="1"/>
    <cellStyle name="Calculation - Change with Caution" xfId="27" xr:uid="{00000000-0005-0000-0000-00001A000000}"/>
    <cellStyle name="Calculation - Do not Change" xfId="26" xr:uid="{00000000-0005-0000-0000-00001B000000}"/>
    <cellStyle name="Cell not in use" xfId="41" xr:uid="{00000000-0005-0000-0000-00001C000000}"/>
    <cellStyle name="Check Cell" xfId="7" builtinId="23" customBuiltin="1"/>
    <cellStyle name="Column Header" xfId="53" xr:uid="{00000000-0005-0000-0000-00001E000000}"/>
    <cellStyle name="Data Table" xfId="25" xr:uid="{00000000-0005-0000-0000-00001F000000}"/>
    <cellStyle name="Description" xfId="38" xr:uid="{00000000-0005-0000-0000-000020000000}"/>
    <cellStyle name="Explanatory Text" xfId="49" builtinId="53" hidden="1"/>
    <cellStyle name="Good" xfId="43" builtinId="26" hidden="1"/>
    <cellStyle name="Heading 1" xfId="1" builtinId="16" customBuiltin="1"/>
    <cellStyle name="Heading 2" xfId="2" builtinId="17" customBuiltin="1"/>
    <cellStyle name="Heading 3" xfId="3" builtinId="18" customBuiltin="1"/>
    <cellStyle name="Heading 4" xfId="4" builtinId="19" customBuiltin="1"/>
    <cellStyle name="Hyperlink" xfId="40" builtinId="8" hidden="1"/>
    <cellStyle name="Hyperlink" xfId="50" builtinId="8" customBuiltin="1"/>
    <cellStyle name="Input" xfId="5" builtinId="20" customBuiltin="1"/>
    <cellStyle name="Link to Another File" xfId="51" xr:uid="{00000000-0005-0000-0000-00002A000000}"/>
    <cellStyle name="Link to This File" xfId="28" xr:uid="{00000000-0005-0000-0000-00002B000000}"/>
    <cellStyle name="Linked Cell" xfId="39" builtinId="24" hidden="1"/>
    <cellStyle name="Neutral" xfId="45" builtinId="28" hidden="1"/>
    <cellStyle name="Normal" xfId="0" builtinId="0" customBuiltin="1"/>
    <cellStyle name="Normal 2" xfId="55" xr:uid="{00000000-0005-0000-0000-00002F000000}"/>
    <cellStyle name="Normal 3" xfId="56" xr:uid="{00000000-0005-0000-0000-000030000000}"/>
    <cellStyle name="Normal 4" xfId="57" xr:uid="{00000000-0005-0000-0000-000031000000}"/>
    <cellStyle name="Normal 46" xfId="54" xr:uid="{00000000-0005-0000-0000-000032000000}"/>
    <cellStyle name="Note" xfId="48" builtinId="10" hidden="1"/>
    <cellStyle name="Output" xfId="46" builtinId="21" hidden="1"/>
    <cellStyle name="Output to another file" xfId="37" xr:uid="{00000000-0005-0000-0000-000035000000}"/>
    <cellStyle name="Row Header" xfId="52" xr:uid="{00000000-0005-0000-0000-000036000000}"/>
    <cellStyle name="Title" xfId="42" builtinId="15" hidden="1"/>
    <cellStyle name="Total" xfId="8" builtinId="25" customBuiltin="1"/>
    <cellStyle name="Warning Text" xfId="47" builtinId="11" hidden="1"/>
  </cellStyles>
  <dxfs count="0"/>
  <tableStyles count="0" defaultTableStyle="TableStyleMedium2" defaultPivotStyle="PivotStyleLight16"/>
  <colors>
    <mruColors>
      <color rgb="FF3C91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5300228</xdr:colOff>
      <xdr:row>3</xdr:row>
      <xdr:rowOff>21648</xdr:rowOff>
    </xdr:from>
    <xdr:ext cx="2487323" cy="1086412"/>
    <xdr:pic>
      <xdr:nvPicPr>
        <xdr:cNvPr id="2" name="Picture 1">
          <a:extLst>
            <a:ext uri="{FF2B5EF4-FFF2-40B4-BE49-F238E27FC236}">
              <a16:creationId xmlns:a16="http://schemas.microsoft.com/office/drawing/2014/main" id="{55F460BC-F01B-49DE-AC78-6E436C76CC5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62628" y="602673"/>
          <a:ext cx="2487323" cy="1086412"/>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Eunomia">
      <a:dk1>
        <a:sysClr val="windowText" lastClr="000000"/>
      </a:dk1>
      <a:lt1>
        <a:sysClr val="window" lastClr="FFFFFF"/>
      </a:lt1>
      <a:dk2>
        <a:srgbClr val="44546A"/>
      </a:dk2>
      <a:lt2>
        <a:srgbClr val="E7E6E6"/>
      </a:lt2>
      <a:accent1>
        <a:srgbClr val="00A79D"/>
      </a:accent1>
      <a:accent2>
        <a:srgbClr val="F15D25"/>
      </a:accent2>
      <a:accent3>
        <a:srgbClr val="8E2758"/>
      </a:accent3>
      <a:accent4>
        <a:srgbClr val="FAB816"/>
      </a:accent4>
      <a:accent5>
        <a:srgbClr val="2AA9E0"/>
      </a:accent5>
      <a:accent6>
        <a:srgbClr val="6E9D40"/>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nergynetworks.org/operating-the-networks/whos-my-network-operator" TargetMode="External"/><Relationship Id="rId2" Type="http://schemas.openxmlformats.org/officeDocument/2006/relationships/hyperlink" Target="https://www.gtc-uk.co.uk/suppliers/electricity-generation/" TargetMode="External"/><Relationship Id="rId1" Type="http://schemas.openxmlformats.org/officeDocument/2006/relationships/hyperlink" Target="mailto:embedded.generation@gtc-uk.co.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H49"/>
  <sheetViews>
    <sheetView showRowColHeaders="0" tabSelected="1" zoomScale="80" zoomScaleNormal="80" workbookViewId="0">
      <selection activeCell="D6" sqref="D6"/>
    </sheetView>
  </sheetViews>
  <sheetFormatPr defaultColWidth="0" defaultRowHeight="15" zeroHeight="1" x14ac:dyDescent="0.25"/>
  <cols>
    <col min="1" max="1" width="7.85546875" customWidth="1"/>
    <col min="2" max="3" width="2.85546875" customWidth="1"/>
    <col min="4" max="4" width="45.85546875" customWidth="1"/>
    <col min="5" max="5" width="115.42578125" customWidth="1"/>
    <col min="6" max="6" width="2.85546875" customWidth="1"/>
    <col min="7" max="7" width="7.85546875" customWidth="1"/>
    <col min="8" max="8" width="9.140625" hidden="1"/>
  </cols>
  <sheetData>
    <row r="1" spans="1:7" ht="15.75" thickBot="1" x14ac:dyDescent="0.3">
      <c r="A1" s="3"/>
      <c r="B1" s="3"/>
      <c r="C1" s="3"/>
      <c r="D1" s="4"/>
      <c r="E1" s="3"/>
      <c r="F1" s="3"/>
      <c r="G1" s="3"/>
    </row>
    <row r="2" spans="1:7" x14ac:dyDescent="0.25">
      <c r="A2" s="3"/>
      <c r="B2" s="5"/>
      <c r="C2" s="6"/>
      <c r="D2" s="7"/>
      <c r="E2" s="6"/>
      <c r="F2" s="8"/>
      <c r="G2" s="3"/>
    </row>
    <row r="3" spans="1:7" ht="16.5" thickBot="1" x14ac:dyDescent="0.3">
      <c r="A3" s="3"/>
      <c r="B3" s="9"/>
      <c r="C3" s="52" t="s">
        <v>3</v>
      </c>
      <c r="D3" s="53"/>
      <c r="E3" s="62" t="s">
        <v>263</v>
      </c>
      <c r="F3" s="10"/>
      <c r="G3" s="3"/>
    </row>
    <row r="4" spans="1:7" ht="15.75" thickTop="1" x14ac:dyDescent="0.25">
      <c r="A4" s="3"/>
      <c r="B4" s="9"/>
      <c r="D4" s="51"/>
      <c r="F4" s="10"/>
      <c r="G4" s="3"/>
    </row>
    <row r="5" spans="1:7" x14ac:dyDescent="0.25">
      <c r="A5" s="3"/>
      <c r="B5" s="9"/>
      <c r="C5" s="27"/>
      <c r="D5" s="78" t="s">
        <v>238</v>
      </c>
      <c r="E5" s="28"/>
      <c r="F5" s="10"/>
      <c r="G5" s="3"/>
    </row>
    <row r="6" spans="1:7" x14ac:dyDescent="0.25">
      <c r="A6" s="3"/>
      <c r="B6" s="9"/>
      <c r="D6" s="79">
        <v>45244</v>
      </c>
      <c r="F6" s="10"/>
      <c r="G6" s="3"/>
    </row>
    <row r="7" spans="1:7" x14ac:dyDescent="0.25">
      <c r="A7" s="3"/>
      <c r="B7" s="9"/>
      <c r="D7" s="11"/>
      <c r="F7" s="10"/>
      <c r="G7" s="3"/>
    </row>
    <row r="8" spans="1:7" x14ac:dyDescent="0.25">
      <c r="A8" s="3"/>
      <c r="B8" s="9"/>
      <c r="D8" s="11"/>
      <c r="F8" s="10"/>
      <c r="G8" s="3"/>
    </row>
    <row r="9" spans="1:7" x14ac:dyDescent="0.25">
      <c r="A9" s="3"/>
      <c r="B9" s="9"/>
      <c r="D9" s="11"/>
      <c r="F9" s="10"/>
      <c r="G9" s="3"/>
    </row>
    <row r="10" spans="1:7" x14ac:dyDescent="0.25">
      <c r="A10" s="3"/>
      <c r="B10" s="9"/>
      <c r="D10" s="11"/>
      <c r="F10" s="10"/>
      <c r="G10" s="3"/>
    </row>
    <row r="11" spans="1:7" x14ac:dyDescent="0.25">
      <c r="A11" s="3"/>
      <c r="B11" s="9"/>
      <c r="D11" s="11"/>
      <c r="F11" s="10"/>
      <c r="G11" s="3"/>
    </row>
    <row r="12" spans="1:7" ht="16.5" thickBot="1" x14ac:dyDescent="0.3">
      <c r="A12" s="3"/>
      <c r="B12" s="9"/>
      <c r="C12" s="32" t="s">
        <v>235</v>
      </c>
      <c r="D12" s="30"/>
      <c r="E12" s="29"/>
      <c r="F12" s="10"/>
      <c r="G12" s="3"/>
    </row>
    <row r="13" spans="1:7" ht="16.5" thickTop="1" thickBot="1" x14ac:dyDescent="0.3">
      <c r="A13" s="3"/>
      <c r="B13" s="9"/>
      <c r="D13" s="11"/>
      <c r="F13" s="10"/>
      <c r="G13" s="3"/>
    </row>
    <row r="14" spans="1:7" ht="277.5" customHeight="1" thickBot="1" x14ac:dyDescent="0.3">
      <c r="A14" s="3"/>
      <c r="B14" s="9"/>
      <c r="D14" s="155" t="s">
        <v>236</v>
      </c>
      <c r="E14" s="156"/>
      <c r="F14" s="10"/>
      <c r="G14" s="3"/>
    </row>
    <row r="15" spans="1:7" x14ac:dyDescent="0.25">
      <c r="A15" s="3"/>
      <c r="B15" s="9"/>
      <c r="D15" s="11"/>
      <c r="F15" s="10"/>
      <c r="G15" s="3"/>
    </row>
    <row r="16" spans="1:7" ht="16.5" thickBot="1" x14ac:dyDescent="0.3">
      <c r="A16" s="3"/>
      <c r="B16" s="9"/>
      <c r="C16" s="32" t="s">
        <v>237</v>
      </c>
      <c r="D16" s="30"/>
      <c r="E16" s="29"/>
      <c r="F16" s="10"/>
      <c r="G16" s="3"/>
    </row>
    <row r="17" spans="1:7" ht="16.5" thickTop="1" thickBot="1" x14ac:dyDescent="0.3">
      <c r="A17" s="3"/>
      <c r="B17" s="9"/>
      <c r="C17" s="31"/>
      <c r="D17" s="11"/>
      <c r="F17" s="10"/>
      <c r="G17" s="3"/>
    </row>
    <row r="18" spans="1:7" ht="14.85" customHeight="1" x14ac:dyDescent="0.25">
      <c r="A18" s="3"/>
      <c r="B18" s="9"/>
      <c r="D18" s="149" t="s">
        <v>29</v>
      </c>
      <c r="E18" s="145" t="s">
        <v>1121</v>
      </c>
      <c r="F18" s="10"/>
      <c r="G18" s="3"/>
    </row>
    <row r="19" spans="1:7" x14ac:dyDescent="0.25">
      <c r="A19" s="3"/>
      <c r="B19" s="9"/>
      <c r="D19" s="150"/>
      <c r="E19" s="50" t="s">
        <v>1117</v>
      </c>
      <c r="F19" s="10"/>
      <c r="G19" s="3"/>
    </row>
    <row r="20" spans="1:7" x14ac:dyDescent="0.25">
      <c r="A20" s="3"/>
      <c r="B20" s="9"/>
      <c r="D20" s="150"/>
      <c r="E20" s="50" t="s">
        <v>1118</v>
      </c>
      <c r="F20" s="10"/>
      <c r="G20" s="3"/>
    </row>
    <row r="21" spans="1:7" x14ac:dyDescent="0.25">
      <c r="A21" s="3"/>
      <c r="B21" s="9"/>
      <c r="D21" s="150"/>
      <c r="E21" s="50" t="s">
        <v>1065</v>
      </c>
      <c r="F21" s="10"/>
      <c r="G21" s="3"/>
    </row>
    <row r="22" spans="1:7" x14ac:dyDescent="0.25">
      <c r="A22" s="3"/>
      <c r="B22" s="9"/>
      <c r="D22" s="150"/>
      <c r="E22" s="50" t="s">
        <v>1119</v>
      </c>
      <c r="F22" s="10"/>
      <c r="G22" s="3"/>
    </row>
    <row r="23" spans="1:7" ht="15.75" thickBot="1" x14ac:dyDescent="0.3">
      <c r="A23" s="3"/>
      <c r="B23" s="9"/>
      <c r="D23" s="151"/>
      <c r="E23" s="146" t="s">
        <v>1116</v>
      </c>
      <c r="F23" s="10"/>
      <c r="G23" s="3"/>
    </row>
    <row r="24" spans="1:7" ht="15.75" thickBot="1" x14ac:dyDescent="0.3">
      <c r="A24" s="3"/>
      <c r="B24" s="9"/>
      <c r="D24" s="11"/>
      <c r="F24" s="10"/>
      <c r="G24" s="3"/>
    </row>
    <row r="25" spans="1:7" ht="14.85" customHeight="1" x14ac:dyDescent="0.25">
      <c r="A25" s="3"/>
      <c r="B25" s="9"/>
      <c r="D25" s="152" t="s">
        <v>244</v>
      </c>
      <c r="E25" s="147" t="s">
        <v>245</v>
      </c>
      <c r="F25" s="10"/>
      <c r="G25" s="3"/>
    </row>
    <row r="26" spans="1:7" x14ac:dyDescent="0.25">
      <c r="A26" s="3"/>
      <c r="B26" s="9"/>
      <c r="D26" s="153"/>
      <c r="E26" s="144" t="s">
        <v>243</v>
      </c>
      <c r="F26" s="10"/>
      <c r="G26" s="3"/>
    </row>
    <row r="27" spans="1:7" ht="15.75" thickBot="1" x14ac:dyDescent="0.3">
      <c r="A27" s="3"/>
      <c r="B27" s="9"/>
      <c r="D27" s="154"/>
      <c r="E27" s="49"/>
      <c r="F27" s="10"/>
      <c r="G27" s="3"/>
    </row>
    <row r="28" spans="1:7" ht="15.75" thickBot="1" x14ac:dyDescent="0.3">
      <c r="A28" s="3"/>
      <c r="B28" s="9"/>
      <c r="D28" s="11"/>
      <c r="F28" s="10"/>
      <c r="G28" s="3"/>
    </row>
    <row r="29" spans="1:7" ht="14.85" customHeight="1" x14ac:dyDescent="0.25">
      <c r="A29" s="3"/>
      <c r="B29" s="9"/>
      <c r="D29" s="149" t="s">
        <v>241</v>
      </c>
      <c r="E29" s="148" t="s">
        <v>1120</v>
      </c>
      <c r="F29" s="10"/>
      <c r="G29" s="3"/>
    </row>
    <row r="30" spans="1:7" x14ac:dyDescent="0.25">
      <c r="A30" s="3"/>
      <c r="B30" s="9"/>
      <c r="D30" s="150"/>
      <c r="E30" s="50"/>
      <c r="F30" s="10"/>
      <c r="G30" s="3"/>
    </row>
    <row r="31" spans="1:7" x14ac:dyDescent="0.25">
      <c r="A31" s="3"/>
      <c r="B31" s="9"/>
      <c r="D31" s="150"/>
      <c r="E31" s="50"/>
      <c r="F31" s="10"/>
      <c r="G31" s="3"/>
    </row>
    <row r="32" spans="1:7" x14ac:dyDescent="0.25">
      <c r="A32" s="3"/>
      <c r="B32" s="9"/>
      <c r="D32" s="150"/>
      <c r="E32" s="50"/>
      <c r="F32" s="10"/>
      <c r="G32" s="3"/>
    </row>
    <row r="33" spans="1:7" x14ac:dyDescent="0.25">
      <c r="A33" s="3"/>
      <c r="B33" s="9"/>
      <c r="D33" s="150"/>
      <c r="E33" s="50"/>
      <c r="F33" s="10"/>
      <c r="G33" s="3"/>
    </row>
    <row r="34" spans="1:7" ht="15.75" thickBot="1" x14ac:dyDescent="0.3">
      <c r="A34" s="3"/>
      <c r="B34" s="9"/>
      <c r="D34" s="151"/>
      <c r="E34" s="49"/>
      <c r="F34" s="10"/>
      <c r="G34" s="3"/>
    </row>
    <row r="35" spans="1:7" x14ac:dyDescent="0.25">
      <c r="A35" s="3"/>
      <c r="B35" s="9"/>
      <c r="D35" s="11"/>
      <c r="F35" s="10"/>
      <c r="G35" s="3"/>
    </row>
    <row r="36" spans="1:7" ht="15.75" thickBot="1" x14ac:dyDescent="0.3">
      <c r="A36" s="3"/>
      <c r="B36" s="17"/>
      <c r="C36" s="18"/>
      <c r="D36" s="19"/>
      <c r="E36" s="18"/>
      <c r="F36" s="20"/>
      <c r="G36" s="3"/>
    </row>
    <row r="37" spans="1:7" x14ac:dyDescent="0.25">
      <c r="A37" s="3"/>
      <c r="B37" s="3"/>
      <c r="C37" s="3"/>
      <c r="D37" s="4"/>
      <c r="E37" s="3"/>
      <c r="F37" s="3"/>
      <c r="G37" s="3"/>
    </row>
    <row r="49" customFormat="1" hidden="1" x14ac:dyDescent="0.25"/>
  </sheetData>
  <mergeCells count="4">
    <mergeCell ref="D18:D23"/>
    <mergeCell ref="D25:D27"/>
    <mergeCell ref="D29:D34"/>
    <mergeCell ref="D14:E14"/>
  </mergeCells>
  <dataValidations count="1">
    <dataValidation type="date" operator="lessThanOrEqual" allowBlank="1" showInputMessage="1" showErrorMessage="1" sqref="D6" xr:uid="{00000000-0002-0000-0100-000000000000}">
      <formula1>TODAY()</formula1>
    </dataValidation>
  </dataValidations>
  <hyperlinks>
    <hyperlink ref="E23" r:id="rId1" xr:uid="{FBD1D2ED-BA54-4560-B5A3-45CE51EE6EC8}"/>
    <hyperlink ref="E29" r:id="rId2" xr:uid="{C6F52026-E81A-4E88-A1AF-E56730D2B267}"/>
    <hyperlink ref="E26" r:id="rId3" xr:uid="{35FB84E8-BC68-4809-B2A3-EAA5400386D2}"/>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4"/>
    <pageSetUpPr fitToPage="1"/>
  </sheetPr>
  <dimension ref="A1:G130"/>
  <sheetViews>
    <sheetView showRowColHeaders="0" zoomScale="80" zoomScaleNormal="80" workbookViewId="0">
      <selection activeCell="D128" sqref="D128:E128"/>
    </sheetView>
  </sheetViews>
  <sheetFormatPr defaultColWidth="0" defaultRowHeight="15" zeroHeight="1" x14ac:dyDescent="0.25"/>
  <cols>
    <col min="1" max="1" width="7.85546875" customWidth="1"/>
    <col min="2" max="3" width="2.85546875" customWidth="1"/>
    <col min="4" max="4" width="45.85546875" style="11" customWidth="1"/>
    <col min="5" max="5" width="115.42578125" customWidth="1"/>
    <col min="6" max="6" width="2.85546875" customWidth="1"/>
    <col min="7" max="7" width="7.85546875" customWidth="1"/>
    <col min="8" max="8" width="0" hidden="1" customWidth="1"/>
  </cols>
  <sheetData>
    <row r="1" spans="1:7" ht="15.75" thickBot="1" x14ac:dyDescent="0.3">
      <c r="A1" s="3"/>
      <c r="B1" s="3"/>
      <c r="C1" s="3"/>
      <c r="D1" s="4"/>
      <c r="E1" s="3"/>
      <c r="F1" s="3"/>
      <c r="G1" s="3"/>
    </row>
    <row r="2" spans="1:7" x14ac:dyDescent="0.25">
      <c r="A2" s="3"/>
      <c r="B2" s="5"/>
      <c r="C2" s="6"/>
      <c r="D2" s="7"/>
      <c r="E2" s="6"/>
      <c r="F2" s="8"/>
      <c r="G2" s="3"/>
    </row>
    <row r="3" spans="1:7" ht="16.5" thickBot="1" x14ac:dyDescent="0.3">
      <c r="A3" s="3"/>
      <c r="B3" s="9"/>
      <c r="C3" s="32" t="s">
        <v>173</v>
      </c>
      <c r="F3" s="10"/>
      <c r="G3" s="3"/>
    </row>
    <row r="4" spans="1:7" ht="17.25" thickTop="1" thickBot="1" x14ac:dyDescent="0.3">
      <c r="A4" s="3"/>
      <c r="B4" s="9"/>
      <c r="C4" s="32" t="s">
        <v>0</v>
      </c>
      <c r="D4" s="30"/>
      <c r="E4" s="29"/>
      <c r="F4" s="10"/>
      <c r="G4" s="3"/>
    </row>
    <row r="5" spans="1:7" ht="15.75" thickTop="1" x14ac:dyDescent="0.25">
      <c r="A5" s="3"/>
      <c r="B5" s="9"/>
      <c r="F5" s="10"/>
      <c r="G5" s="3"/>
    </row>
    <row r="6" spans="1:7" ht="36" customHeight="1" x14ac:dyDescent="0.25">
      <c r="A6" s="3"/>
      <c r="B6" s="9"/>
      <c r="D6" s="159" t="s">
        <v>240</v>
      </c>
      <c r="E6" s="160"/>
      <c r="F6" s="10"/>
      <c r="G6" s="3"/>
    </row>
    <row r="7" spans="1:7" x14ac:dyDescent="0.25">
      <c r="A7" s="3"/>
      <c r="B7" s="9"/>
      <c r="F7" s="10"/>
      <c r="G7" s="3"/>
    </row>
    <row r="8" spans="1:7" ht="16.5" thickBot="1" x14ac:dyDescent="0.3">
      <c r="A8" s="3"/>
      <c r="B8" s="9"/>
      <c r="C8" s="32" t="s">
        <v>22</v>
      </c>
      <c r="D8" s="30"/>
      <c r="E8" s="29"/>
      <c r="F8" s="10"/>
      <c r="G8" s="3"/>
    </row>
    <row r="9" spans="1:7" ht="16.5" thickTop="1" thickBot="1" x14ac:dyDescent="0.3">
      <c r="A9" s="3"/>
      <c r="B9" s="9"/>
      <c r="F9" s="10"/>
      <c r="G9" s="3"/>
    </row>
    <row r="10" spans="1:7" s="2" customFormat="1" x14ac:dyDescent="0.25">
      <c r="A10" s="12"/>
      <c r="B10" s="13"/>
      <c r="D10" s="39" t="s">
        <v>1</v>
      </c>
      <c r="E10" s="40" t="s">
        <v>2</v>
      </c>
      <c r="F10" s="14"/>
      <c r="G10" s="12"/>
    </row>
    <row r="11" spans="1:7" s="2" customFormat="1" x14ac:dyDescent="0.25">
      <c r="A11" s="12"/>
      <c r="B11" s="13"/>
      <c r="D11" s="162" t="s">
        <v>37</v>
      </c>
      <c r="E11" s="163"/>
      <c r="F11" s="14"/>
      <c r="G11" s="12"/>
    </row>
    <row r="12" spans="1:7" s="25" customFormat="1" ht="51" x14ac:dyDescent="0.25">
      <c r="A12" s="21"/>
      <c r="B12" s="37"/>
      <c r="D12" s="41" t="s">
        <v>102</v>
      </c>
      <c r="E12" s="64" t="s">
        <v>127</v>
      </c>
      <c r="F12" s="38"/>
      <c r="G12" s="21"/>
    </row>
    <row r="13" spans="1:7" s="25" customFormat="1" ht="63.75" x14ac:dyDescent="0.25">
      <c r="A13" s="21"/>
      <c r="B13" s="37"/>
      <c r="D13" s="41" t="s">
        <v>103</v>
      </c>
      <c r="E13" s="64" t="s">
        <v>128</v>
      </c>
      <c r="F13" s="38"/>
      <c r="G13" s="21"/>
    </row>
    <row r="14" spans="1:7" s="25" customFormat="1" x14ac:dyDescent="0.25">
      <c r="A14" s="21"/>
      <c r="B14" s="37"/>
      <c r="D14" s="41" t="s">
        <v>30</v>
      </c>
      <c r="E14" s="42" t="s">
        <v>81</v>
      </c>
      <c r="F14" s="38"/>
      <c r="G14" s="21"/>
    </row>
    <row r="15" spans="1:7" s="35" customFormat="1" x14ac:dyDescent="0.25">
      <c r="A15" s="33"/>
      <c r="B15" s="34"/>
      <c r="D15" s="43" t="s">
        <v>31</v>
      </c>
      <c r="E15" s="42" t="s">
        <v>32</v>
      </c>
      <c r="F15" s="36"/>
      <c r="G15" s="33"/>
    </row>
    <row r="16" spans="1:7" s="35" customFormat="1" x14ac:dyDescent="0.25">
      <c r="A16" s="33"/>
      <c r="B16" s="34"/>
      <c r="D16" s="43" t="s">
        <v>23</v>
      </c>
      <c r="E16" s="64" t="s">
        <v>87</v>
      </c>
      <c r="F16" s="36"/>
      <c r="G16" s="33"/>
    </row>
    <row r="17" spans="1:7" s="35" customFormat="1" x14ac:dyDescent="0.25">
      <c r="A17" s="33"/>
      <c r="B17" s="34"/>
      <c r="D17" s="43" t="s">
        <v>27</v>
      </c>
      <c r="E17" s="64" t="s">
        <v>88</v>
      </c>
      <c r="F17" s="36"/>
      <c r="G17" s="33"/>
    </row>
    <row r="18" spans="1:7" s="35" customFormat="1" x14ac:dyDescent="0.25">
      <c r="A18" s="33"/>
      <c r="B18" s="34"/>
      <c r="D18" s="43" t="s">
        <v>24</v>
      </c>
      <c r="E18" s="64" t="s">
        <v>89</v>
      </c>
      <c r="F18" s="36"/>
      <c r="G18" s="33"/>
    </row>
    <row r="19" spans="1:7" s="35" customFormat="1" x14ac:dyDescent="0.25">
      <c r="A19" s="33"/>
      <c r="B19" s="34"/>
      <c r="D19" s="43" t="s">
        <v>25</v>
      </c>
      <c r="E19" s="64" t="s">
        <v>90</v>
      </c>
      <c r="F19" s="36"/>
      <c r="G19" s="33"/>
    </row>
    <row r="20" spans="1:7" s="35" customFormat="1" x14ac:dyDescent="0.25">
      <c r="A20" s="33"/>
      <c r="B20" s="34"/>
      <c r="D20" s="43" t="s">
        <v>26</v>
      </c>
      <c r="E20" s="64" t="s">
        <v>91</v>
      </c>
      <c r="F20" s="36"/>
      <c r="G20" s="33"/>
    </row>
    <row r="21" spans="1:7" s="35" customFormat="1" x14ac:dyDescent="0.25">
      <c r="A21" s="33"/>
      <c r="B21" s="34"/>
      <c r="D21" s="41" t="s">
        <v>84</v>
      </c>
      <c r="E21" s="64" t="s">
        <v>92</v>
      </c>
      <c r="F21" s="36"/>
      <c r="G21" s="33"/>
    </row>
    <row r="22" spans="1:7" s="2" customFormat="1" ht="51" x14ac:dyDescent="0.25">
      <c r="A22" s="12"/>
      <c r="B22" s="13"/>
      <c r="D22" s="41" t="s">
        <v>72</v>
      </c>
      <c r="E22" s="64" t="s">
        <v>111</v>
      </c>
      <c r="F22" s="14"/>
      <c r="G22" s="12"/>
    </row>
    <row r="23" spans="1:7" s="2" customFormat="1" ht="51" x14ac:dyDescent="0.25">
      <c r="A23" s="12"/>
      <c r="B23" s="13"/>
      <c r="D23" s="41" t="s">
        <v>93</v>
      </c>
      <c r="E23" s="64" t="s">
        <v>115</v>
      </c>
      <c r="F23" s="14"/>
      <c r="G23" s="12"/>
    </row>
    <row r="24" spans="1:7" s="2" customFormat="1" x14ac:dyDescent="0.25">
      <c r="A24" s="12"/>
      <c r="B24" s="13"/>
      <c r="D24" s="41" t="s">
        <v>4</v>
      </c>
      <c r="E24" s="64" t="s">
        <v>94</v>
      </c>
      <c r="F24" s="14"/>
      <c r="G24" s="12"/>
    </row>
    <row r="25" spans="1:7" s="2" customFormat="1" x14ac:dyDescent="0.25">
      <c r="A25" s="12"/>
      <c r="B25" s="13"/>
      <c r="D25" s="41" t="s">
        <v>5</v>
      </c>
      <c r="E25" s="64" t="s">
        <v>181</v>
      </c>
      <c r="F25" s="14"/>
      <c r="G25" s="12"/>
    </row>
    <row r="26" spans="1:7" s="2" customFormat="1" x14ac:dyDescent="0.25">
      <c r="A26" s="12"/>
      <c r="B26" s="13"/>
      <c r="D26" s="41" t="s">
        <v>33</v>
      </c>
      <c r="E26" s="64" t="s">
        <v>182</v>
      </c>
      <c r="F26" s="14"/>
      <c r="G26" s="12"/>
    </row>
    <row r="27" spans="1:7" s="2" customFormat="1" ht="25.5" x14ac:dyDescent="0.25">
      <c r="A27" s="12"/>
      <c r="B27" s="13"/>
      <c r="D27" s="41" t="s">
        <v>85</v>
      </c>
      <c r="E27" s="64" t="s">
        <v>95</v>
      </c>
      <c r="F27" s="14"/>
      <c r="G27" s="12"/>
    </row>
    <row r="28" spans="1:7" s="2" customFormat="1" x14ac:dyDescent="0.25">
      <c r="A28" s="12"/>
      <c r="B28" s="13"/>
      <c r="D28" s="41" t="s">
        <v>34</v>
      </c>
      <c r="E28" s="42" t="s">
        <v>116</v>
      </c>
      <c r="F28" s="14"/>
      <c r="G28" s="12"/>
    </row>
    <row r="29" spans="1:7" s="2" customFormat="1" ht="29.1" customHeight="1" x14ac:dyDescent="0.25">
      <c r="A29" s="12"/>
      <c r="B29" s="13"/>
      <c r="D29" s="161" t="s">
        <v>183</v>
      </c>
      <c r="E29" s="44" t="s">
        <v>170</v>
      </c>
      <c r="F29" s="14"/>
      <c r="G29" s="12"/>
    </row>
    <row r="30" spans="1:7" s="2" customFormat="1" x14ac:dyDescent="0.25">
      <c r="A30" s="12"/>
      <c r="B30" s="13"/>
      <c r="D30" s="161"/>
      <c r="E30" s="45" t="s">
        <v>159</v>
      </c>
      <c r="F30" s="14"/>
      <c r="G30" s="12"/>
    </row>
    <row r="31" spans="1:7" s="2" customFormat="1" x14ac:dyDescent="0.25">
      <c r="A31" s="12"/>
      <c r="B31" s="13"/>
      <c r="D31" s="161"/>
      <c r="E31" s="45" t="s">
        <v>143</v>
      </c>
      <c r="F31" s="14"/>
      <c r="G31" s="12"/>
    </row>
    <row r="32" spans="1:7" s="2" customFormat="1" x14ac:dyDescent="0.25">
      <c r="A32" s="12"/>
      <c r="B32" s="13"/>
      <c r="D32" s="161"/>
      <c r="E32" s="45" t="s">
        <v>144</v>
      </c>
      <c r="F32" s="14"/>
      <c r="G32" s="12"/>
    </row>
    <row r="33" spans="1:7" s="2" customFormat="1" x14ac:dyDescent="0.25">
      <c r="A33" s="12"/>
      <c r="B33" s="13"/>
      <c r="D33" s="161"/>
      <c r="E33" s="45" t="s">
        <v>145</v>
      </c>
      <c r="F33" s="14"/>
      <c r="G33" s="12"/>
    </row>
    <row r="34" spans="1:7" s="2" customFormat="1" x14ac:dyDescent="0.25">
      <c r="A34" s="12"/>
      <c r="B34" s="13"/>
      <c r="D34" s="161"/>
      <c r="E34" s="45" t="s">
        <v>146</v>
      </c>
      <c r="F34" s="14"/>
      <c r="G34" s="12"/>
    </row>
    <row r="35" spans="1:7" s="2" customFormat="1" x14ac:dyDescent="0.25">
      <c r="A35" s="12"/>
      <c r="B35" s="13"/>
      <c r="D35" s="161"/>
      <c r="E35" s="45" t="s">
        <v>21</v>
      </c>
      <c r="F35" s="14"/>
      <c r="G35" s="12"/>
    </row>
    <row r="36" spans="1:7" s="2" customFormat="1" x14ac:dyDescent="0.25">
      <c r="A36" s="12"/>
      <c r="B36" s="13"/>
      <c r="D36" s="161"/>
      <c r="E36" s="45" t="s">
        <v>148</v>
      </c>
      <c r="F36" s="14"/>
      <c r="G36" s="12"/>
    </row>
    <row r="37" spans="1:7" s="2" customFormat="1" x14ac:dyDescent="0.25">
      <c r="A37" s="12"/>
      <c r="B37" s="13"/>
      <c r="D37" s="161"/>
      <c r="E37" s="45" t="s">
        <v>151</v>
      </c>
      <c r="F37" s="14"/>
      <c r="G37" s="12"/>
    </row>
    <row r="38" spans="1:7" s="2" customFormat="1" x14ac:dyDescent="0.25">
      <c r="A38" s="12"/>
      <c r="B38" s="13"/>
      <c r="D38" s="161"/>
      <c r="E38" s="45" t="s">
        <v>153</v>
      </c>
      <c r="F38" s="14"/>
      <c r="G38" s="12"/>
    </row>
    <row r="39" spans="1:7" s="2" customFormat="1" x14ac:dyDescent="0.25">
      <c r="A39" s="12"/>
      <c r="B39" s="13"/>
      <c r="D39" s="161"/>
      <c r="E39" s="45" t="s">
        <v>150</v>
      </c>
      <c r="F39" s="14"/>
      <c r="G39" s="12"/>
    </row>
    <row r="40" spans="1:7" s="2" customFormat="1" x14ac:dyDescent="0.25">
      <c r="A40" s="12"/>
      <c r="B40" s="13"/>
      <c r="D40" s="161"/>
      <c r="E40" s="45" t="s">
        <v>155</v>
      </c>
      <c r="F40" s="14"/>
      <c r="G40" s="12"/>
    </row>
    <row r="41" spans="1:7" s="2" customFormat="1" x14ac:dyDescent="0.25">
      <c r="A41" s="12"/>
      <c r="B41" s="13"/>
      <c r="D41" s="161"/>
      <c r="E41" s="45" t="s">
        <v>156</v>
      </c>
      <c r="F41" s="14"/>
      <c r="G41" s="12"/>
    </row>
    <row r="42" spans="1:7" s="2" customFormat="1" x14ac:dyDescent="0.25">
      <c r="A42" s="12"/>
      <c r="B42" s="13"/>
      <c r="D42" s="161"/>
      <c r="E42" s="45" t="s">
        <v>147</v>
      </c>
      <c r="F42" s="14"/>
      <c r="G42" s="12"/>
    </row>
    <row r="43" spans="1:7" s="2" customFormat="1" x14ac:dyDescent="0.25">
      <c r="A43" s="12"/>
      <c r="B43" s="13"/>
      <c r="D43" s="161"/>
      <c r="E43" s="45" t="s">
        <v>160</v>
      </c>
      <c r="F43" s="14"/>
      <c r="G43" s="12"/>
    </row>
    <row r="44" spans="1:7" s="2" customFormat="1" x14ac:dyDescent="0.25">
      <c r="A44" s="12"/>
      <c r="B44" s="13"/>
      <c r="D44" s="161"/>
      <c r="E44" s="45" t="s">
        <v>57</v>
      </c>
      <c r="F44" s="14"/>
      <c r="G44" s="12"/>
    </row>
    <row r="45" spans="1:7" s="2" customFormat="1" x14ac:dyDescent="0.25">
      <c r="A45" s="12"/>
      <c r="B45" s="13"/>
      <c r="D45" s="161"/>
      <c r="E45" s="45" t="s">
        <v>56</v>
      </c>
      <c r="F45" s="14"/>
      <c r="G45" s="12"/>
    </row>
    <row r="46" spans="1:7" s="2" customFormat="1" x14ac:dyDescent="0.25">
      <c r="A46" s="12"/>
      <c r="B46" s="13"/>
      <c r="D46" s="161"/>
      <c r="E46" s="45" t="s">
        <v>54</v>
      </c>
      <c r="F46" s="14"/>
      <c r="G46" s="12"/>
    </row>
    <row r="47" spans="1:7" s="2" customFormat="1" x14ac:dyDescent="0.25">
      <c r="A47" s="12"/>
      <c r="B47" s="13"/>
      <c r="D47" s="161"/>
      <c r="E47" s="45" t="s">
        <v>19</v>
      </c>
      <c r="F47" s="14"/>
      <c r="G47" s="12"/>
    </row>
    <row r="48" spans="1:7" s="2" customFormat="1" x14ac:dyDescent="0.25">
      <c r="A48" s="12"/>
      <c r="B48" s="13"/>
      <c r="D48" s="161"/>
      <c r="E48" s="45" t="s">
        <v>165</v>
      </c>
      <c r="F48" s="14"/>
      <c r="G48" s="12"/>
    </row>
    <row r="49" spans="1:7" s="2" customFormat="1" x14ac:dyDescent="0.25">
      <c r="A49" s="12"/>
      <c r="B49" s="13"/>
      <c r="D49" s="161"/>
      <c r="E49" s="45" t="s">
        <v>58</v>
      </c>
      <c r="F49" s="14"/>
      <c r="G49" s="12"/>
    </row>
    <row r="50" spans="1:7" s="2" customFormat="1" x14ac:dyDescent="0.25">
      <c r="A50" s="12"/>
      <c r="B50" s="13"/>
      <c r="D50" s="161"/>
      <c r="E50" s="45" t="s">
        <v>157</v>
      </c>
      <c r="F50" s="14"/>
      <c r="G50" s="12"/>
    </row>
    <row r="51" spans="1:7" s="2" customFormat="1" x14ac:dyDescent="0.25">
      <c r="A51" s="12"/>
      <c r="B51" s="13"/>
      <c r="D51" s="161"/>
      <c r="E51" s="45" t="s">
        <v>18</v>
      </c>
      <c r="F51" s="14"/>
      <c r="G51" s="12"/>
    </row>
    <row r="52" spans="1:7" s="2" customFormat="1" x14ac:dyDescent="0.25">
      <c r="A52" s="12"/>
      <c r="B52" s="13"/>
      <c r="D52" s="161"/>
      <c r="E52" s="45" t="s">
        <v>70</v>
      </c>
      <c r="F52" s="14"/>
      <c r="G52" s="12"/>
    </row>
    <row r="53" spans="1:7" s="2" customFormat="1" x14ac:dyDescent="0.25">
      <c r="A53" s="12"/>
      <c r="B53" s="13"/>
      <c r="D53" s="161"/>
      <c r="E53" s="45" t="s">
        <v>71</v>
      </c>
      <c r="F53" s="14"/>
      <c r="G53" s="12"/>
    </row>
    <row r="54" spans="1:7" s="2" customFormat="1" ht="29.1" customHeight="1" x14ac:dyDescent="0.25">
      <c r="A54" s="12"/>
      <c r="B54" s="13"/>
      <c r="D54" s="161" t="s">
        <v>184</v>
      </c>
      <c r="E54" s="44" t="s">
        <v>171</v>
      </c>
      <c r="F54" s="14"/>
      <c r="G54" s="12"/>
    </row>
    <row r="55" spans="1:7" s="2" customFormat="1" x14ac:dyDescent="0.25">
      <c r="A55" s="12"/>
      <c r="B55" s="13"/>
      <c r="D55" s="161"/>
      <c r="E55" s="45" t="s">
        <v>65</v>
      </c>
      <c r="F55" s="14"/>
      <c r="G55" s="12"/>
    </row>
    <row r="56" spans="1:7" s="2" customFormat="1" x14ac:dyDescent="0.25">
      <c r="A56" s="12"/>
      <c r="B56" s="13"/>
      <c r="D56" s="161"/>
      <c r="E56" s="45" t="s">
        <v>59</v>
      </c>
      <c r="F56" s="14"/>
      <c r="G56" s="12"/>
    </row>
    <row r="57" spans="1:7" s="2" customFormat="1" x14ac:dyDescent="0.25">
      <c r="A57" s="12"/>
      <c r="B57" s="13"/>
      <c r="D57" s="161"/>
      <c r="E57" s="45" t="s">
        <v>61</v>
      </c>
      <c r="F57" s="14"/>
      <c r="G57" s="12"/>
    </row>
    <row r="58" spans="1:7" s="2" customFormat="1" x14ac:dyDescent="0.25">
      <c r="A58" s="12"/>
      <c r="B58" s="13"/>
      <c r="D58" s="161"/>
      <c r="E58" s="45" t="s">
        <v>60</v>
      </c>
      <c r="F58" s="14"/>
      <c r="G58" s="12"/>
    </row>
    <row r="59" spans="1:7" s="2" customFormat="1" x14ac:dyDescent="0.25">
      <c r="A59" s="12"/>
      <c r="B59" s="13"/>
      <c r="D59" s="161"/>
      <c r="E59" s="45" t="s">
        <v>242</v>
      </c>
      <c r="F59" s="14"/>
      <c r="G59" s="12"/>
    </row>
    <row r="60" spans="1:7" s="2" customFormat="1" x14ac:dyDescent="0.25">
      <c r="A60" s="12"/>
      <c r="B60" s="13"/>
      <c r="D60" s="161"/>
      <c r="E60" s="45" t="s">
        <v>149</v>
      </c>
      <c r="F60" s="14"/>
      <c r="G60" s="12"/>
    </row>
    <row r="61" spans="1:7" s="2" customFormat="1" x14ac:dyDescent="0.25">
      <c r="A61" s="12"/>
      <c r="B61" s="13"/>
      <c r="D61" s="161"/>
      <c r="E61" s="45" t="s">
        <v>152</v>
      </c>
      <c r="F61" s="14"/>
      <c r="G61" s="12"/>
    </row>
    <row r="62" spans="1:7" s="2" customFormat="1" x14ac:dyDescent="0.25">
      <c r="A62" s="12"/>
      <c r="B62" s="13"/>
      <c r="D62" s="161"/>
      <c r="E62" s="45" t="s">
        <v>154</v>
      </c>
      <c r="F62" s="14"/>
      <c r="G62" s="12"/>
    </row>
    <row r="63" spans="1:7" s="2" customFormat="1" x14ac:dyDescent="0.25">
      <c r="A63" s="12"/>
      <c r="B63" s="13"/>
      <c r="D63" s="161"/>
      <c r="E63" s="45" t="s">
        <v>66</v>
      </c>
      <c r="F63" s="14"/>
      <c r="G63" s="12"/>
    </row>
    <row r="64" spans="1:7" s="2" customFormat="1" x14ac:dyDescent="0.25">
      <c r="A64" s="12"/>
      <c r="B64" s="13"/>
      <c r="D64" s="161"/>
      <c r="E64" s="45" t="s">
        <v>67</v>
      </c>
      <c r="F64" s="14"/>
      <c r="G64" s="12"/>
    </row>
    <row r="65" spans="1:7" s="2" customFormat="1" x14ac:dyDescent="0.25">
      <c r="A65" s="12"/>
      <c r="B65" s="13"/>
      <c r="D65" s="161"/>
      <c r="E65" s="45" t="s">
        <v>68</v>
      </c>
      <c r="F65" s="14"/>
      <c r="G65" s="12"/>
    </row>
    <row r="66" spans="1:7" s="2" customFormat="1" x14ac:dyDescent="0.25">
      <c r="A66" s="12"/>
      <c r="B66" s="13"/>
      <c r="D66" s="161"/>
      <c r="E66" s="45" t="s">
        <v>64</v>
      </c>
      <c r="F66" s="14"/>
      <c r="G66" s="12"/>
    </row>
    <row r="67" spans="1:7" s="2" customFormat="1" x14ac:dyDescent="0.25">
      <c r="A67" s="12"/>
      <c r="B67" s="13"/>
      <c r="D67" s="161"/>
      <c r="E67" s="46" t="s">
        <v>63</v>
      </c>
      <c r="F67" s="14"/>
      <c r="G67" s="12"/>
    </row>
    <row r="68" spans="1:7" s="2" customFormat="1" x14ac:dyDescent="0.25">
      <c r="A68" s="12"/>
      <c r="B68" s="13"/>
      <c r="D68" s="161"/>
      <c r="E68" s="46" t="s">
        <v>62</v>
      </c>
      <c r="F68" s="14"/>
      <c r="G68" s="12"/>
    </row>
    <row r="69" spans="1:7" s="2" customFormat="1" x14ac:dyDescent="0.25">
      <c r="A69" s="12"/>
      <c r="B69" s="13"/>
      <c r="D69" s="161"/>
      <c r="E69" s="46" t="s">
        <v>69</v>
      </c>
      <c r="F69" s="14"/>
      <c r="G69" s="12"/>
    </row>
    <row r="70" spans="1:7" s="2" customFormat="1" x14ac:dyDescent="0.25">
      <c r="A70" s="12"/>
      <c r="B70" s="13"/>
      <c r="D70" s="161"/>
      <c r="E70" s="46" t="s">
        <v>161</v>
      </c>
      <c r="F70" s="14"/>
      <c r="G70" s="12"/>
    </row>
    <row r="71" spans="1:7" s="2" customFormat="1" x14ac:dyDescent="0.25">
      <c r="A71" s="12"/>
      <c r="B71" s="13"/>
      <c r="D71" s="161"/>
      <c r="E71" s="46" t="s">
        <v>162</v>
      </c>
      <c r="F71" s="14"/>
      <c r="G71" s="12"/>
    </row>
    <row r="72" spans="1:7" s="2" customFormat="1" x14ac:dyDescent="0.25">
      <c r="A72" s="12"/>
      <c r="B72" s="13"/>
      <c r="D72" s="161"/>
      <c r="E72" s="46" t="s">
        <v>168</v>
      </c>
      <c r="F72" s="14"/>
      <c r="G72" s="12"/>
    </row>
    <row r="73" spans="1:7" s="2" customFormat="1" x14ac:dyDescent="0.25">
      <c r="A73" s="12"/>
      <c r="B73" s="13"/>
      <c r="D73" s="161"/>
      <c r="E73" s="46" t="s">
        <v>169</v>
      </c>
      <c r="F73" s="14"/>
      <c r="G73" s="12"/>
    </row>
    <row r="74" spans="1:7" s="2" customFormat="1" x14ac:dyDescent="0.25">
      <c r="A74" s="12"/>
      <c r="B74" s="13"/>
      <c r="D74" s="161"/>
      <c r="E74" s="46" t="s">
        <v>164</v>
      </c>
      <c r="F74" s="14"/>
      <c r="G74" s="12"/>
    </row>
    <row r="75" spans="1:7" s="2" customFormat="1" x14ac:dyDescent="0.25">
      <c r="A75" s="12"/>
      <c r="B75" s="13"/>
      <c r="D75" s="161"/>
      <c r="E75" s="46" t="s">
        <v>163</v>
      </c>
      <c r="F75" s="14"/>
      <c r="G75" s="12"/>
    </row>
    <row r="76" spans="1:7" s="2" customFormat="1" x14ac:dyDescent="0.25">
      <c r="A76" s="12"/>
      <c r="B76" s="13"/>
      <c r="D76" s="161"/>
      <c r="E76" s="46" t="s">
        <v>166</v>
      </c>
      <c r="F76" s="14"/>
      <c r="G76" s="12"/>
    </row>
    <row r="77" spans="1:7" s="2" customFormat="1" x14ac:dyDescent="0.25">
      <c r="A77" s="12"/>
      <c r="B77" s="13"/>
      <c r="D77" s="161"/>
      <c r="E77" s="46" t="s">
        <v>167</v>
      </c>
      <c r="F77" s="14"/>
      <c r="G77" s="12"/>
    </row>
    <row r="78" spans="1:7" s="2" customFormat="1" x14ac:dyDescent="0.25">
      <c r="A78" s="12"/>
      <c r="B78" s="13"/>
      <c r="D78" s="161"/>
      <c r="E78" s="46" t="s">
        <v>158</v>
      </c>
      <c r="F78" s="14"/>
      <c r="G78" s="12"/>
    </row>
    <row r="79" spans="1:7" s="2" customFormat="1" x14ac:dyDescent="0.25">
      <c r="A79" s="12"/>
      <c r="B79" s="13"/>
      <c r="D79" s="161"/>
      <c r="E79" s="46" t="s">
        <v>55</v>
      </c>
      <c r="F79" s="14"/>
      <c r="G79" s="12"/>
    </row>
    <row r="80" spans="1:7" s="2" customFormat="1" x14ac:dyDescent="0.25">
      <c r="A80" s="12"/>
      <c r="B80" s="13"/>
      <c r="D80" s="161"/>
      <c r="E80" s="46" t="s">
        <v>109</v>
      </c>
      <c r="F80" s="14"/>
      <c r="G80" s="12"/>
    </row>
    <row r="81" spans="1:7" s="2" customFormat="1" x14ac:dyDescent="0.25">
      <c r="A81" s="12"/>
      <c r="B81" s="13"/>
      <c r="D81" s="161"/>
      <c r="E81" s="56" t="s">
        <v>71</v>
      </c>
      <c r="F81" s="14"/>
      <c r="G81" s="12"/>
    </row>
    <row r="82" spans="1:7" s="2" customFormat="1" x14ac:dyDescent="0.25">
      <c r="A82" s="12"/>
      <c r="B82" s="13"/>
      <c r="D82" s="54" t="s">
        <v>96</v>
      </c>
      <c r="E82" s="141" t="s">
        <v>113</v>
      </c>
      <c r="F82" s="14"/>
      <c r="G82" s="12"/>
    </row>
    <row r="83" spans="1:7" s="2" customFormat="1" x14ac:dyDescent="0.25">
      <c r="A83" s="12"/>
      <c r="B83" s="13"/>
      <c r="D83" s="54" t="s">
        <v>185</v>
      </c>
      <c r="E83" s="141" t="s">
        <v>179</v>
      </c>
      <c r="F83" s="14"/>
      <c r="G83" s="12"/>
    </row>
    <row r="84" spans="1:7" s="2" customFormat="1" ht="25.5" x14ac:dyDescent="0.25">
      <c r="A84" s="12"/>
      <c r="B84" s="13"/>
      <c r="D84" s="54" t="s">
        <v>186</v>
      </c>
      <c r="E84" s="141" t="s">
        <v>180</v>
      </c>
      <c r="F84" s="14"/>
      <c r="G84" s="12"/>
    </row>
    <row r="85" spans="1:7" s="2" customFormat="1" ht="25.5" x14ac:dyDescent="0.25">
      <c r="A85" s="12"/>
      <c r="B85" s="13"/>
      <c r="D85" s="54" t="s">
        <v>187</v>
      </c>
      <c r="E85" s="141" t="s">
        <v>188</v>
      </c>
      <c r="F85" s="14"/>
      <c r="G85" s="12"/>
    </row>
    <row r="86" spans="1:7" s="2" customFormat="1" ht="51" x14ac:dyDescent="0.25">
      <c r="A86" s="12"/>
      <c r="B86" s="13"/>
      <c r="D86" s="54" t="s">
        <v>189</v>
      </c>
      <c r="E86" s="141" t="s">
        <v>201</v>
      </c>
      <c r="F86" s="14"/>
      <c r="G86" s="12"/>
    </row>
    <row r="87" spans="1:7" s="2" customFormat="1" x14ac:dyDescent="0.25">
      <c r="A87" s="12"/>
      <c r="B87" s="13"/>
      <c r="D87" s="55" t="s">
        <v>190</v>
      </c>
      <c r="E87" s="141" t="s">
        <v>202</v>
      </c>
      <c r="F87" s="14"/>
      <c r="G87" s="12"/>
    </row>
    <row r="88" spans="1:7" s="2" customFormat="1" x14ac:dyDescent="0.25">
      <c r="A88" s="12"/>
      <c r="B88" s="13"/>
      <c r="D88" s="55" t="s">
        <v>191</v>
      </c>
      <c r="E88" s="141" t="s">
        <v>113</v>
      </c>
      <c r="F88" s="14"/>
      <c r="G88" s="12"/>
    </row>
    <row r="89" spans="1:7" s="2" customFormat="1" x14ac:dyDescent="0.25">
      <c r="A89" s="12"/>
      <c r="B89" s="13"/>
      <c r="D89" s="54" t="s">
        <v>192</v>
      </c>
      <c r="E89" s="141" t="s">
        <v>114</v>
      </c>
      <c r="F89" s="14"/>
      <c r="G89" s="12"/>
    </row>
    <row r="90" spans="1:7" s="2" customFormat="1" ht="25.5" x14ac:dyDescent="0.25">
      <c r="A90" s="12"/>
      <c r="B90" s="13"/>
      <c r="D90" s="54" t="s">
        <v>193</v>
      </c>
      <c r="E90" s="141" t="s">
        <v>117</v>
      </c>
      <c r="F90" s="14"/>
      <c r="G90" s="12"/>
    </row>
    <row r="91" spans="1:7" s="2" customFormat="1" ht="26.1" customHeight="1" x14ac:dyDescent="0.25">
      <c r="A91" s="12"/>
      <c r="B91" s="13"/>
      <c r="D91" s="54" t="s">
        <v>194</v>
      </c>
      <c r="E91" s="141" t="s">
        <v>203</v>
      </c>
      <c r="F91" s="14"/>
      <c r="G91" s="12"/>
    </row>
    <row r="92" spans="1:7" s="2" customFormat="1" x14ac:dyDescent="0.25">
      <c r="A92" s="12"/>
      <c r="B92" s="13"/>
      <c r="D92" s="54" t="s">
        <v>195</v>
      </c>
      <c r="E92" s="141" t="s">
        <v>204</v>
      </c>
      <c r="F92" s="14"/>
      <c r="G92" s="12"/>
    </row>
    <row r="93" spans="1:7" s="2" customFormat="1" x14ac:dyDescent="0.25">
      <c r="A93" s="12"/>
      <c r="B93" s="13"/>
      <c r="D93" s="55" t="s">
        <v>196</v>
      </c>
      <c r="E93" s="141" t="s">
        <v>205</v>
      </c>
      <c r="F93" s="14"/>
      <c r="G93" s="12"/>
    </row>
    <row r="94" spans="1:7" s="2" customFormat="1" x14ac:dyDescent="0.25">
      <c r="A94" s="12"/>
      <c r="B94" s="13"/>
      <c r="D94" s="55" t="s">
        <v>197</v>
      </c>
      <c r="E94" s="141" t="s">
        <v>113</v>
      </c>
      <c r="F94" s="14"/>
      <c r="G94" s="12"/>
    </row>
    <row r="95" spans="1:7" s="2" customFormat="1" x14ac:dyDescent="0.25">
      <c r="A95" s="12"/>
      <c r="B95" s="13"/>
      <c r="D95" s="54" t="s">
        <v>198</v>
      </c>
      <c r="E95" s="141" t="s">
        <v>114</v>
      </c>
      <c r="F95" s="14"/>
      <c r="G95" s="12"/>
    </row>
    <row r="96" spans="1:7" s="2" customFormat="1" ht="25.5" x14ac:dyDescent="0.25">
      <c r="A96" s="12"/>
      <c r="B96" s="13"/>
      <c r="D96" s="54" t="s">
        <v>200</v>
      </c>
      <c r="E96" s="141" t="s">
        <v>117</v>
      </c>
      <c r="F96" s="14"/>
      <c r="G96" s="12"/>
    </row>
    <row r="97" spans="1:7" s="2" customFormat="1" ht="26.1" customHeight="1" x14ac:dyDescent="0.25">
      <c r="A97" s="12"/>
      <c r="B97" s="13"/>
      <c r="D97" s="54" t="s">
        <v>199</v>
      </c>
      <c r="E97" s="141" t="s">
        <v>206</v>
      </c>
      <c r="F97" s="14"/>
      <c r="G97" s="12"/>
    </row>
    <row r="98" spans="1:7" s="2" customFormat="1" ht="25.5" x14ac:dyDescent="0.25">
      <c r="A98" s="12"/>
      <c r="B98" s="13"/>
      <c r="D98" s="55" t="s">
        <v>82</v>
      </c>
      <c r="E98" s="141" t="s">
        <v>141</v>
      </c>
      <c r="F98" s="14"/>
      <c r="G98" s="12"/>
    </row>
    <row r="99" spans="1:7" s="2" customFormat="1" x14ac:dyDescent="0.25">
      <c r="A99" s="12"/>
      <c r="B99" s="13"/>
      <c r="D99" s="55" t="s">
        <v>28</v>
      </c>
      <c r="E99" s="141" t="s">
        <v>35</v>
      </c>
      <c r="F99" s="14"/>
      <c r="G99" s="12"/>
    </row>
    <row r="100" spans="1:7" s="2" customFormat="1" x14ac:dyDescent="0.25">
      <c r="A100" s="12"/>
      <c r="B100" s="13"/>
      <c r="D100" s="162" t="s">
        <v>38</v>
      </c>
      <c r="E100" s="164"/>
      <c r="F100" s="14"/>
      <c r="G100" s="12"/>
    </row>
    <row r="101" spans="1:7" s="2" customFormat="1" x14ac:dyDescent="0.25">
      <c r="A101" s="12"/>
      <c r="B101" s="13"/>
      <c r="D101" s="48" t="s">
        <v>104</v>
      </c>
      <c r="E101" s="65" t="s">
        <v>105</v>
      </c>
      <c r="F101" s="14"/>
      <c r="G101" s="12"/>
    </row>
    <row r="102" spans="1:7" s="2" customFormat="1" x14ac:dyDescent="0.25">
      <c r="A102" s="12"/>
      <c r="B102" s="13"/>
      <c r="D102" s="48" t="s">
        <v>118</v>
      </c>
      <c r="E102" s="46" t="s">
        <v>39</v>
      </c>
      <c r="F102" s="14"/>
      <c r="G102" s="12"/>
    </row>
    <row r="103" spans="1:7" s="2" customFormat="1" x14ac:dyDescent="0.25">
      <c r="A103" s="12"/>
      <c r="B103" s="13"/>
      <c r="D103" s="48" t="s">
        <v>119</v>
      </c>
      <c r="E103" s="46" t="s">
        <v>40</v>
      </c>
      <c r="F103" s="14"/>
      <c r="G103" s="12"/>
    </row>
    <row r="104" spans="1:7" s="2" customFormat="1" x14ac:dyDescent="0.25">
      <c r="A104" s="12"/>
      <c r="B104" s="13"/>
      <c r="D104" s="48" t="s">
        <v>120</v>
      </c>
      <c r="E104" s="46" t="s">
        <v>41</v>
      </c>
      <c r="F104" s="14"/>
      <c r="G104" s="12"/>
    </row>
    <row r="105" spans="1:7" s="2" customFormat="1" x14ac:dyDescent="0.25">
      <c r="A105" s="12"/>
      <c r="B105" s="13"/>
      <c r="D105" s="48" t="s">
        <v>121</v>
      </c>
      <c r="E105" s="46" t="s">
        <v>40</v>
      </c>
      <c r="F105" s="14"/>
      <c r="G105" s="12"/>
    </row>
    <row r="106" spans="1:7" s="2" customFormat="1" ht="25.5" x14ac:dyDescent="0.25">
      <c r="A106" s="12"/>
      <c r="B106" s="13"/>
      <c r="D106" s="48" t="s">
        <v>42</v>
      </c>
      <c r="E106" s="66" t="s">
        <v>178</v>
      </c>
      <c r="F106" s="14"/>
      <c r="G106" s="12"/>
    </row>
    <row r="107" spans="1:7" s="2" customFormat="1" x14ac:dyDescent="0.25">
      <c r="A107" s="12"/>
      <c r="B107" s="13"/>
      <c r="D107" s="162" t="s">
        <v>43</v>
      </c>
      <c r="E107" s="163"/>
      <c r="F107" s="14"/>
      <c r="G107" s="12"/>
    </row>
    <row r="108" spans="1:7" s="2" customFormat="1" x14ac:dyDescent="0.25">
      <c r="A108" s="12"/>
      <c r="B108" s="13"/>
      <c r="D108" s="48" t="s">
        <v>106</v>
      </c>
      <c r="E108" s="66" t="s">
        <v>107</v>
      </c>
      <c r="F108" s="14"/>
      <c r="G108" s="12"/>
    </row>
    <row r="109" spans="1:7" s="2" customFormat="1" ht="25.5" x14ac:dyDescent="0.25">
      <c r="A109" s="12"/>
      <c r="B109" s="13"/>
      <c r="D109" s="48" t="s">
        <v>122</v>
      </c>
      <c r="E109" s="66" t="s">
        <v>129</v>
      </c>
      <c r="F109" s="14"/>
      <c r="G109" s="12"/>
    </row>
    <row r="110" spans="1:7" s="2" customFormat="1" ht="25.5" x14ac:dyDescent="0.25">
      <c r="A110" s="12"/>
      <c r="B110" s="13"/>
      <c r="D110" s="48" t="s">
        <v>123</v>
      </c>
      <c r="E110" s="66" t="s">
        <v>130</v>
      </c>
      <c r="F110" s="14"/>
      <c r="G110" s="12"/>
    </row>
    <row r="111" spans="1:7" s="2" customFormat="1" ht="25.5" x14ac:dyDescent="0.25">
      <c r="A111" s="12"/>
      <c r="B111" s="13"/>
      <c r="D111" s="48" t="s">
        <v>124</v>
      </c>
      <c r="E111" s="66" t="s">
        <v>131</v>
      </c>
      <c r="F111" s="14"/>
      <c r="G111" s="12"/>
    </row>
    <row r="112" spans="1:7" s="2" customFormat="1" ht="25.5" x14ac:dyDescent="0.25">
      <c r="A112" s="12"/>
      <c r="B112" s="13"/>
      <c r="D112" s="48" t="s">
        <v>125</v>
      </c>
      <c r="E112" s="66" t="s">
        <v>132</v>
      </c>
      <c r="F112" s="14"/>
      <c r="G112" s="12"/>
    </row>
    <row r="113" spans="1:7" s="2" customFormat="1" x14ac:dyDescent="0.25">
      <c r="A113" s="12"/>
      <c r="B113" s="13"/>
      <c r="D113" s="48" t="s">
        <v>44</v>
      </c>
      <c r="E113" s="66" t="s">
        <v>98</v>
      </c>
      <c r="F113" s="14"/>
      <c r="G113" s="12"/>
    </row>
    <row r="114" spans="1:7" s="2" customFormat="1" x14ac:dyDescent="0.25">
      <c r="A114" s="12"/>
      <c r="B114" s="13"/>
      <c r="D114" s="48" t="s">
        <v>45</v>
      </c>
      <c r="E114" s="66" t="s">
        <v>46</v>
      </c>
      <c r="F114" s="14"/>
      <c r="G114" s="12"/>
    </row>
    <row r="115" spans="1:7" s="2" customFormat="1" x14ac:dyDescent="0.25">
      <c r="A115" s="12"/>
      <c r="B115" s="13"/>
      <c r="D115" s="162" t="s">
        <v>76</v>
      </c>
      <c r="E115" s="163"/>
      <c r="F115" s="14"/>
      <c r="G115" s="12"/>
    </row>
    <row r="116" spans="1:7" s="2" customFormat="1" x14ac:dyDescent="0.25">
      <c r="A116" s="12"/>
      <c r="B116" s="13"/>
      <c r="D116" s="48" t="s">
        <v>47</v>
      </c>
      <c r="E116" s="64" t="s">
        <v>99</v>
      </c>
      <c r="F116" s="14"/>
      <c r="G116" s="12"/>
    </row>
    <row r="117" spans="1:7" s="2" customFormat="1" x14ac:dyDescent="0.25">
      <c r="A117" s="12"/>
      <c r="B117" s="13"/>
      <c r="D117" s="48" t="s">
        <v>77</v>
      </c>
      <c r="E117" s="67" t="s">
        <v>100</v>
      </c>
      <c r="F117" s="14"/>
      <c r="G117" s="12"/>
    </row>
    <row r="118" spans="1:7" s="2" customFormat="1" x14ac:dyDescent="0.25">
      <c r="A118" s="12"/>
      <c r="B118" s="13"/>
      <c r="D118" s="48" t="s">
        <v>48</v>
      </c>
      <c r="E118" s="67" t="s">
        <v>126</v>
      </c>
      <c r="F118" s="14"/>
      <c r="G118" s="12"/>
    </row>
    <row r="119" spans="1:7" s="2" customFormat="1" x14ac:dyDescent="0.25">
      <c r="A119" s="12"/>
      <c r="B119" s="13"/>
      <c r="D119" s="165" t="s">
        <v>49</v>
      </c>
      <c r="E119" s="166"/>
      <c r="F119" s="14"/>
      <c r="G119" s="12"/>
    </row>
    <row r="120" spans="1:7" s="2" customFormat="1" x14ac:dyDescent="0.25">
      <c r="A120" s="12"/>
      <c r="B120" s="13"/>
      <c r="D120" s="48" t="s">
        <v>83</v>
      </c>
      <c r="E120" s="64" t="s">
        <v>112</v>
      </c>
      <c r="F120" s="14"/>
      <c r="G120" s="12"/>
    </row>
    <row r="121" spans="1:7" s="2" customFormat="1" x14ac:dyDescent="0.25">
      <c r="A121" s="12"/>
      <c r="B121" s="13"/>
      <c r="D121" s="48" t="s">
        <v>50</v>
      </c>
      <c r="E121" s="47" t="s">
        <v>51</v>
      </c>
      <c r="F121" s="14"/>
      <c r="G121" s="12"/>
    </row>
    <row r="122" spans="1:7" s="2" customFormat="1" x14ac:dyDescent="0.25">
      <c r="A122" s="12"/>
      <c r="B122" s="13"/>
      <c r="D122" s="48" t="s">
        <v>52</v>
      </c>
      <c r="E122" s="47" t="s">
        <v>53</v>
      </c>
      <c r="F122" s="14"/>
      <c r="G122" s="12"/>
    </row>
    <row r="123" spans="1:7" s="2" customFormat="1" x14ac:dyDescent="0.25">
      <c r="A123" s="12"/>
      <c r="B123" s="13"/>
      <c r="D123" s="167" t="s">
        <v>101</v>
      </c>
      <c r="E123" s="164"/>
      <c r="F123" s="14"/>
      <c r="G123" s="12"/>
    </row>
    <row r="124" spans="1:7" s="2" customFormat="1" ht="15.75" thickBot="1" x14ac:dyDescent="0.3">
      <c r="A124" s="12"/>
      <c r="B124" s="13"/>
      <c r="D124" s="55" t="s">
        <v>36</v>
      </c>
      <c r="E124" s="49" t="s">
        <v>97</v>
      </c>
      <c r="F124" s="14"/>
      <c r="G124" s="12"/>
    </row>
    <row r="125" spans="1:7" x14ac:dyDescent="0.25">
      <c r="A125" s="3"/>
      <c r="B125" s="9"/>
      <c r="D125" s="15"/>
      <c r="E125" s="16"/>
      <c r="F125" s="10"/>
      <c r="G125" s="3"/>
    </row>
    <row r="126" spans="1:7" ht="16.5" thickBot="1" x14ac:dyDescent="0.3">
      <c r="A126" s="3"/>
      <c r="B126" s="9"/>
      <c r="C126" s="32" t="s">
        <v>80</v>
      </c>
      <c r="D126" s="32"/>
      <c r="E126" s="32"/>
      <c r="F126" s="10"/>
      <c r="G126" s="3"/>
    </row>
    <row r="127" spans="1:7" ht="15.75" thickTop="1" x14ac:dyDescent="0.25">
      <c r="A127" s="3"/>
      <c r="B127" s="9"/>
      <c r="F127" s="10"/>
      <c r="G127" s="3"/>
    </row>
    <row r="128" spans="1:7" ht="59.25" customHeight="1" x14ac:dyDescent="0.25">
      <c r="A128" s="3"/>
      <c r="B128" s="9"/>
      <c r="D128" s="157" t="s">
        <v>133</v>
      </c>
      <c r="E128" s="158"/>
      <c r="F128" s="10"/>
      <c r="G128" s="3"/>
    </row>
    <row r="129" spans="1:7" ht="15.75" thickBot="1" x14ac:dyDescent="0.3">
      <c r="A129" s="3"/>
      <c r="B129" s="17"/>
      <c r="C129" s="18"/>
      <c r="D129" s="19"/>
      <c r="E129" s="18"/>
      <c r="F129" s="20"/>
      <c r="G129" s="3"/>
    </row>
    <row r="130" spans="1:7" x14ac:dyDescent="0.25">
      <c r="A130" s="3"/>
      <c r="B130" s="3"/>
      <c r="C130" s="3"/>
      <c r="D130" s="4"/>
      <c r="E130" s="3"/>
      <c r="F130" s="3"/>
      <c r="G130" s="3"/>
    </row>
  </sheetData>
  <mergeCells count="10">
    <mergeCell ref="D128:E128"/>
    <mergeCell ref="D6:E6"/>
    <mergeCell ref="D54:D81"/>
    <mergeCell ref="D29:D53"/>
    <mergeCell ref="D11:E11"/>
    <mergeCell ref="D100:E100"/>
    <mergeCell ref="D107:E107"/>
    <mergeCell ref="D115:E115"/>
    <mergeCell ref="D119:E119"/>
    <mergeCell ref="D123:E123"/>
  </mergeCells>
  <pageMargins left="0.7" right="0.7" top="0.75" bottom="0.75" header="0.3" footer="0.3"/>
  <pageSetup paperSize="9"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sheetPr>
  <dimension ref="A1:XFB160"/>
  <sheetViews>
    <sheetView zoomScale="70" zoomScaleNormal="70" workbookViewId="0">
      <pane xSplit="2" ySplit="2" topLeftCell="C122" activePane="bottomRight" state="frozen"/>
      <selection pane="topRight" activeCell="B1" sqref="B1"/>
      <selection pane="bottomLeft" activeCell="A3" sqref="A3"/>
      <selection pane="bottomRight" activeCell="A141" sqref="A141"/>
    </sheetView>
  </sheetViews>
  <sheetFormatPr defaultColWidth="2" defaultRowHeight="15" x14ac:dyDescent="0.25"/>
  <cols>
    <col min="1" max="1" width="27.140625" style="22" customWidth="1"/>
    <col min="2" max="2" width="23.5703125" style="22" bestFit="1" customWidth="1"/>
    <col min="3" max="3" width="27.140625" style="22" customWidth="1"/>
    <col min="4" max="4" width="43.85546875" customWidth="1"/>
    <col min="5" max="5" width="28.140625" style="2" customWidth="1"/>
    <col min="6" max="6" width="36" customWidth="1"/>
    <col min="7" max="9" width="39.85546875" customWidth="1"/>
    <col min="10" max="13" width="33.140625" customWidth="1"/>
    <col min="14" max="17" width="33.5703125" customWidth="1"/>
    <col min="18" max="18" width="41.140625" customWidth="1"/>
    <col min="19" max="20" width="27.85546875" customWidth="1"/>
    <col min="21" max="22" width="27.85546875" style="23" customWidth="1"/>
    <col min="23" max="24" width="27.85546875" customWidth="1"/>
    <col min="25" max="25" width="27.85546875" style="24" customWidth="1"/>
    <col min="26" max="26" width="27.85546875" style="25" customWidth="1"/>
    <col min="27" max="49" width="27.85546875" customWidth="1"/>
    <col min="50" max="56" width="21.85546875" customWidth="1"/>
    <col min="57" max="57" width="19.42578125" customWidth="1"/>
    <col min="58" max="58" width="26.7109375" customWidth="1"/>
    <col min="59" max="59" width="9.5703125" customWidth="1"/>
    <col min="60" max="60" width="16.85546875" customWidth="1"/>
    <col min="61" max="16381" width="0" hidden="1" customWidth="1"/>
    <col min="16382" max="16382" width="10.42578125" hidden="1"/>
    <col min="16383" max="16384" width="6" hidden="1"/>
  </cols>
  <sheetData>
    <row r="1" spans="1:60" ht="15" customHeight="1" x14ac:dyDescent="0.25">
      <c r="A1" s="58"/>
      <c r="B1" s="58" t="s">
        <v>37</v>
      </c>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9" t="s">
        <v>75</v>
      </c>
      <c r="AN1" s="58"/>
      <c r="AO1" s="58"/>
      <c r="AP1" s="58"/>
      <c r="AQ1" s="58"/>
      <c r="AR1" s="58"/>
      <c r="AS1" s="60" t="s">
        <v>43</v>
      </c>
      <c r="AT1" s="57"/>
      <c r="AU1" s="57"/>
      <c r="AV1" s="57"/>
      <c r="AW1" s="57"/>
      <c r="AX1" s="57"/>
      <c r="AY1" s="57"/>
      <c r="AZ1" s="60" t="s">
        <v>78</v>
      </c>
      <c r="BA1" s="57"/>
      <c r="BB1" s="57"/>
      <c r="BC1" s="60" t="s">
        <v>79</v>
      </c>
      <c r="BD1" s="57"/>
      <c r="BE1" s="61"/>
      <c r="BF1" s="58" t="s">
        <v>101</v>
      </c>
    </row>
    <row r="2" spans="1:60" s="1" customFormat="1" ht="58.5" customHeight="1" x14ac:dyDescent="0.25">
      <c r="A2" s="85" t="s">
        <v>264</v>
      </c>
      <c r="B2" s="85" t="s">
        <v>102</v>
      </c>
      <c r="C2" s="85" t="s">
        <v>103</v>
      </c>
      <c r="D2" s="85" t="s">
        <v>30</v>
      </c>
      <c r="E2" s="85" t="s">
        <v>31</v>
      </c>
      <c r="F2" s="85" t="s">
        <v>23</v>
      </c>
      <c r="G2" s="85" t="s">
        <v>27</v>
      </c>
      <c r="H2" s="85" t="s">
        <v>24</v>
      </c>
      <c r="I2" s="85" t="s">
        <v>25</v>
      </c>
      <c r="J2" s="85" t="s">
        <v>26</v>
      </c>
      <c r="K2" s="85" t="s">
        <v>84</v>
      </c>
      <c r="L2" s="85" t="s">
        <v>72</v>
      </c>
      <c r="M2" s="85" t="s">
        <v>73</v>
      </c>
      <c r="N2" s="85" t="s">
        <v>4</v>
      </c>
      <c r="O2" s="85" t="s">
        <v>5</v>
      </c>
      <c r="P2" s="85" t="s">
        <v>86</v>
      </c>
      <c r="Q2" s="85" t="s">
        <v>85</v>
      </c>
      <c r="R2" s="85" t="s">
        <v>34</v>
      </c>
      <c r="S2" s="85" t="s">
        <v>207</v>
      </c>
      <c r="T2" s="85" t="s">
        <v>208</v>
      </c>
      <c r="U2" s="85" t="s">
        <v>96</v>
      </c>
      <c r="V2" s="86" t="s">
        <v>185</v>
      </c>
      <c r="W2" s="85" t="s">
        <v>186</v>
      </c>
      <c r="X2" s="85" t="s">
        <v>187</v>
      </c>
      <c r="Y2" s="85" t="s">
        <v>189</v>
      </c>
      <c r="Z2" s="86" t="s">
        <v>190</v>
      </c>
      <c r="AA2" s="86" t="s">
        <v>191</v>
      </c>
      <c r="AB2" s="86" t="s">
        <v>192</v>
      </c>
      <c r="AC2" s="86" t="s">
        <v>193</v>
      </c>
      <c r="AD2" s="85" t="s">
        <v>194</v>
      </c>
      <c r="AE2" s="86" t="s">
        <v>195</v>
      </c>
      <c r="AF2" s="86" t="s">
        <v>196</v>
      </c>
      <c r="AG2" s="86" t="s">
        <v>197</v>
      </c>
      <c r="AH2" s="86" t="s">
        <v>198</v>
      </c>
      <c r="AI2" s="86" t="s">
        <v>200</v>
      </c>
      <c r="AJ2" s="85" t="s">
        <v>199</v>
      </c>
      <c r="AK2" s="86" t="s">
        <v>82</v>
      </c>
      <c r="AL2" s="86" t="s">
        <v>28</v>
      </c>
      <c r="AM2" s="87" t="s">
        <v>104</v>
      </c>
      <c r="AN2" s="86" t="s">
        <v>118</v>
      </c>
      <c r="AO2" s="86" t="s">
        <v>119</v>
      </c>
      <c r="AP2" s="86" t="s">
        <v>120</v>
      </c>
      <c r="AQ2" s="86" t="s">
        <v>137</v>
      </c>
      <c r="AR2" s="86" t="s">
        <v>42</v>
      </c>
      <c r="AS2" s="88" t="s">
        <v>108</v>
      </c>
      <c r="AT2" s="89" t="s">
        <v>138</v>
      </c>
      <c r="AU2" s="89" t="s">
        <v>139</v>
      </c>
      <c r="AV2" s="89" t="s">
        <v>140</v>
      </c>
      <c r="AW2" s="89" t="s">
        <v>125</v>
      </c>
      <c r="AX2" s="89" t="s">
        <v>44</v>
      </c>
      <c r="AY2" s="89" t="s">
        <v>45</v>
      </c>
      <c r="AZ2" s="88" t="s">
        <v>47</v>
      </c>
      <c r="BA2" s="89" t="s">
        <v>77</v>
      </c>
      <c r="BB2" s="89" t="s">
        <v>48</v>
      </c>
      <c r="BC2" s="88" t="s">
        <v>83</v>
      </c>
      <c r="BD2" s="89" t="s">
        <v>50</v>
      </c>
      <c r="BE2" s="87" t="s">
        <v>52</v>
      </c>
      <c r="BF2" s="90" t="s">
        <v>36</v>
      </c>
      <c r="BG2"/>
      <c r="BH2"/>
    </row>
    <row r="3" spans="1:60" ht="30" customHeight="1" x14ac:dyDescent="0.25">
      <c r="A3" s="91" t="s">
        <v>265</v>
      </c>
      <c r="B3" s="91">
        <v>2700003859654</v>
      </c>
      <c r="C3" s="91">
        <v>2700003859645</v>
      </c>
      <c r="D3" s="92" t="s">
        <v>266</v>
      </c>
      <c r="E3" s="92" t="s">
        <v>267</v>
      </c>
      <c r="F3" s="92" t="s">
        <v>268</v>
      </c>
      <c r="G3" s="92" t="s">
        <v>269</v>
      </c>
      <c r="H3" s="93" t="s">
        <v>270</v>
      </c>
      <c r="I3" s="93" t="s">
        <v>270</v>
      </c>
      <c r="J3" s="93" t="s">
        <v>271</v>
      </c>
      <c r="K3" s="94" t="s">
        <v>142</v>
      </c>
      <c r="L3" s="94">
        <v>540919</v>
      </c>
      <c r="M3" s="95">
        <v>175590</v>
      </c>
      <c r="N3" s="93" t="s">
        <v>272</v>
      </c>
      <c r="O3" s="93" t="s">
        <v>272</v>
      </c>
      <c r="P3" s="93" t="s">
        <v>273</v>
      </c>
      <c r="Q3" s="95">
        <v>11</v>
      </c>
      <c r="R3" s="94" t="s">
        <v>284</v>
      </c>
      <c r="S3" s="96" t="s">
        <v>153</v>
      </c>
      <c r="T3" s="96" t="s">
        <v>65</v>
      </c>
      <c r="U3" s="94" t="s">
        <v>251</v>
      </c>
      <c r="V3" s="97">
        <v>0</v>
      </c>
      <c r="W3" s="98">
        <v>0</v>
      </c>
      <c r="X3" s="97">
        <v>1.19</v>
      </c>
      <c r="Y3" s="96" t="s">
        <v>153</v>
      </c>
      <c r="Z3" s="96" t="s">
        <v>65</v>
      </c>
      <c r="AA3" s="94" t="s">
        <v>251</v>
      </c>
      <c r="AB3" s="97">
        <v>0</v>
      </c>
      <c r="AC3" s="98">
        <v>0</v>
      </c>
      <c r="AD3" s="97">
        <v>1.19</v>
      </c>
      <c r="AE3" s="96"/>
      <c r="AF3" s="96"/>
      <c r="AG3" s="94"/>
      <c r="AH3" s="97"/>
      <c r="AI3" s="98"/>
      <c r="AJ3" s="97"/>
      <c r="AK3" s="94" t="s">
        <v>250</v>
      </c>
      <c r="AL3" s="94" t="s">
        <v>257</v>
      </c>
      <c r="AM3" s="97">
        <v>1.19</v>
      </c>
      <c r="AN3" s="97">
        <v>1.19</v>
      </c>
      <c r="AO3" s="97">
        <v>1.9350000000000001</v>
      </c>
      <c r="AP3" s="97">
        <v>0.45400000000000001</v>
      </c>
      <c r="AQ3" s="97">
        <v>0.47799999999999998</v>
      </c>
      <c r="AR3" s="99">
        <v>43252</v>
      </c>
      <c r="AS3" s="100">
        <v>1.9350000000000001</v>
      </c>
      <c r="AT3" s="97">
        <v>1.19</v>
      </c>
      <c r="AU3" s="97">
        <v>1.9350000000000001</v>
      </c>
      <c r="AV3" s="97">
        <v>0.45400000000000001</v>
      </c>
      <c r="AW3" s="97">
        <v>0.47799999999999998</v>
      </c>
      <c r="AX3" s="99">
        <v>42917</v>
      </c>
      <c r="AY3" s="99">
        <v>46539</v>
      </c>
      <c r="AZ3" s="101" t="s">
        <v>250</v>
      </c>
      <c r="BA3" s="95" t="s">
        <v>250</v>
      </c>
      <c r="BB3" s="95"/>
      <c r="BC3" s="101" t="s">
        <v>250</v>
      </c>
      <c r="BD3" s="95"/>
      <c r="BE3" s="95"/>
      <c r="BF3" s="102">
        <v>44019</v>
      </c>
    </row>
    <row r="4" spans="1:60" ht="30" customHeight="1" x14ac:dyDescent="0.25">
      <c r="A4" s="91" t="s">
        <v>274</v>
      </c>
      <c r="B4" s="91" t="s">
        <v>275</v>
      </c>
      <c r="C4" s="91">
        <v>2700001033919</v>
      </c>
      <c r="D4" s="92" t="s">
        <v>276</v>
      </c>
      <c r="E4" s="92" t="s">
        <v>277</v>
      </c>
      <c r="F4" s="92" t="s">
        <v>278</v>
      </c>
      <c r="G4" s="92" t="s">
        <v>279</v>
      </c>
      <c r="H4" s="93" t="s">
        <v>280</v>
      </c>
      <c r="I4" s="93" t="s">
        <v>281</v>
      </c>
      <c r="J4" s="93" t="s">
        <v>282</v>
      </c>
      <c r="K4" s="94" t="s">
        <v>142</v>
      </c>
      <c r="L4" s="94">
        <v>471096</v>
      </c>
      <c r="M4" s="95">
        <v>170327</v>
      </c>
      <c r="N4" s="93" t="s">
        <v>283</v>
      </c>
      <c r="O4" s="93" t="s">
        <v>283</v>
      </c>
      <c r="P4" s="93" t="s">
        <v>283</v>
      </c>
      <c r="Q4" s="95">
        <v>11</v>
      </c>
      <c r="R4" s="94" t="s">
        <v>284</v>
      </c>
      <c r="S4" s="96" t="s">
        <v>160</v>
      </c>
      <c r="T4" s="96" t="s">
        <v>65</v>
      </c>
      <c r="U4" s="94" t="s">
        <v>250</v>
      </c>
      <c r="V4" s="97">
        <v>0</v>
      </c>
      <c r="W4" s="98">
        <v>0</v>
      </c>
      <c r="X4" s="97">
        <v>6.27</v>
      </c>
      <c r="Y4" s="96"/>
      <c r="Z4" s="96"/>
      <c r="AA4" s="94"/>
      <c r="AB4" s="97"/>
      <c r="AC4" s="98"/>
      <c r="AD4" s="97"/>
      <c r="AE4" s="96"/>
      <c r="AF4" s="96"/>
      <c r="AG4" s="94"/>
      <c r="AH4" s="97"/>
      <c r="AI4" s="98"/>
      <c r="AJ4" s="97"/>
      <c r="AK4" s="94" t="s">
        <v>250</v>
      </c>
      <c r="AL4" s="94" t="s">
        <v>257</v>
      </c>
      <c r="AM4" s="97">
        <v>6.6</v>
      </c>
      <c r="AN4" s="97">
        <v>2.38</v>
      </c>
      <c r="AO4" s="97">
        <v>2.5</v>
      </c>
      <c r="AP4" s="97">
        <v>3.8</v>
      </c>
      <c r="AQ4" s="97">
        <v>4</v>
      </c>
      <c r="AR4" s="99">
        <v>42614</v>
      </c>
      <c r="AS4" s="100"/>
      <c r="AT4" s="97"/>
      <c r="AU4" s="97"/>
      <c r="AV4" s="97"/>
      <c r="AW4" s="97"/>
      <c r="AX4" s="99"/>
      <c r="AY4" s="99"/>
      <c r="AZ4" s="101" t="s">
        <v>250</v>
      </c>
      <c r="BA4" s="95" t="s">
        <v>250</v>
      </c>
      <c r="BB4" s="95"/>
      <c r="BC4" s="101" t="s">
        <v>250</v>
      </c>
      <c r="BD4" s="95"/>
      <c r="BE4" s="95"/>
      <c r="BF4" s="102">
        <v>44019</v>
      </c>
    </row>
    <row r="5" spans="1:60" ht="30" customHeight="1" x14ac:dyDescent="0.25">
      <c r="A5" s="91" t="s">
        <v>306</v>
      </c>
      <c r="B5" s="91">
        <v>2700007176055</v>
      </c>
      <c r="C5" s="91">
        <v>2700004911241</v>
      </c>
      <c r="D5" s="92" t="s">
        <v>286</v>
      </c>
      <c r="E5" s="92" t="s">
        <v>287</v>
      </c>
      <c r="F5" s="92" t="s">
        <v>288</v>
      </c>
      <c r="G5" s="92" t="s">
        <v>289</v>
      </c>
      <c r="H5" s="93" t="s">
        <v>290</v>
      </c>
      <c r="I5" s="93" t="s">
        <v>290</v>
      </c>
      <c r="J5" s="93" t="s">
        <v>291</v>
      </c>
      <c r="K5" s="94" t="s">
        <v>142</v>
      </c>
      <c r="L5" s="94">
        <v>521680</v>
      </c>
      <c r="M5" s="95">
        <v>189849</v>
      </c>
      <c r="N5" s="93" t="s">
        <v>292</v>
      </c>
      <c r="O5" s="93" t="s">
        <v>293</v>
      </c>
      <c r="P5" s="93" t="s">
        <v>294</v>
      </c>
      <c r="Q5" s="95">
        <v>11</v>
      </c>
      <c r="R5" s="94" t="s">
        <v>284</v>
      </c>
      <c r="S5" s="96" t="s">
        <v>153</v>
      </c>
      <c r="T5" s="96" t="s">
        <v>65</v>
      </c>
      <c r="U5" s="94" t="s">
        <v>251</v>
      </c>
      <c r="V5" s="97">
        <v>0</v>
      </c>
      <c r="W5" s="98">
        <v>0</v>
      </c>
      <c r="X5" s="97">
        <v>1.56</v>
      </c>
      <c r="Y5" s="96"/>
      <c r="Z5" s="96"/>
      <c r="AA5" s="94"/>
      <c r="AB5" s="97"/>
      <c r="AC5" s="98"/>
      <c r="AD5" s="97"/>
      <c r="AE5" s="96"/>
      <c r="AF5" s="96"/>
      <c r="AG5" s="94"/>
      <c r="AH5" s="97"/>
      <c r="AI5" s="98"/>
      <c r="AJ5" s="97"/>
      <c r="AK5" s="94" t="s">
        <v>250</v>
      </c>
      <c r="AL5" s="94" t="s">
        <v>256</v>
      </c>
      <c r="AM5" s="97"/>
      <c r="AN5" s="97"/>
      <c r="AO5" s="97"/>
      <c r="AP5" s="97"/>
      <c r="AQ5" s="97"/>
      <c r="AR5" s="99"/>
      <c r="AS5" s="100">
        <v>1.93</v>
      </c>
      <c r="AT5" s="97">
        <v>1.56</v>
      </c>
      <c r="AU5" s="97">
        <v>1.93</v>
      </c>
      <c r="AV5" s="97" t="s">
        <v>285</v>
      </c>
      <c r="AW5" s="97" t="s">
        <v>285</v>
      </c>
      <c r="AX5" s="99">
        <v>43739</v>
      </c>
      <c r="AY5" s="99"/>
      <c r="AZ5" s="101" t="s">
        <v>250</v>
      </c>
      <c r="BA5" s="95" t="s">
        <v>250</v>
      </c>
      <c r="BB5" s="95"/>
      <c r="BC5" s="101" t="s">
        <v>250</v>
      </c>
      <c r="BD5" s="95"/>
      <c r="BE5" s="95"/>
      <c r="BF5" s="102">
        <v>44019</v>
      </c>
    </row>
    <row r="6" spans="1:60" ht="30" customHeight="1" x14ac:dyDescent="0.25">
      <c r="A6" s="91" t="s">
        <v>305</v>
      </c>
      <c r="B6" s="91">
        <v>2700006369022</v>
      </c>
      <c r="C6" s="91" t="s">
        <v>295</v>
      </c>
      <c r="D6" s="92" t="s">
        <v>296</v>
      </c>
      <c r="E6" s="92" t="s">
        <v>297</v>
      </c>
      <c r="F6" s="92" t="s">
        <v>298</v>
      </c>
      <c r="G6" s="92"/>
      <c r="H6" s="93" t="s">
        <v>299</v>
      </c>
      <c r="I6" s="93" t="s">
        <v>300</v>
      </c>
      <c r="J6" s="93" t="s">
        <v>301</v>
      </c>
      <c r="K6" s="94" t="s">
        <v>260</v>
      </c>
      <c r="L6" s="94">
        <v>325875</v>
      </c>
      <c r="M6" s="95">
        <v>674212</v>
      </c>
      <c r="N6" s="93" t="s">
        <v>302</v>
      </c>
      <c r="O6" s="93" t="s">
        <v>303</v>
      </c>
      <c r="P6" s="93" t="s">
        <v>304</v>
      </c>
      <c r="Q6" s="95">
        <v>11</v>
      </c>
      <c r="R6" s="94" t="s">
        <v>284</v>
      </c>
      <c r="S6" s="96" t="s">
        <v>153</v>
      </c>
      <c r="T6" s="96" t="s">
        <v>65</v>
      </c>
      <c r="U6" s="94" t="s">
        <v>251</v>
      </c>
      <c r="V6" s="97">
        <v>0</v>
      </c>
      <c r="W6" s="98">
        <v>0</v>
      </c>
      <c r="X6" s="97">
        <v>1.2</v>
      </c>
      <c r="Y6" s="96"/>
      <c r="Z6" s="96"/>
      <c r="AA6" s="94"/>
      <c r="AB6" s="97"/>
      <c r="AC6" s="98"/>
      <c r="AD6" s="97"/>
      <c r="AE6" s="96"/>
      <c r="AF6" s="96"/>
      <c r="AG6" s="94"/>
      <c r="AH6" s="97"/>
      <c r="AI6" s="98"/>
      <c r="AJ6" s="97"/>
      <c r="AK6" s="94" t="s">
        <v>250</v>
      </c>
      <c r="AL6" s="94" t="s">
        <v>257</v>
      </c>
      <c r="AM6" s="97">
        <v>1.2</v>
      </c>
      <c r="AN6" s="97">
        <v>1.2</v>
      </c>
      <c r="AO6" s="97">
        <v>1.26</v>
      </c>
      <c r="AP6" s="97"/>
      <c r="AQ6" s="97"/>
      <c r="AR6" s="99">
        <v>44426</v>
      </c>
      <c r="AS6" s="100"/>
      <c r="AT6" s="97"/>
      <c r="AU6" s="97"/>
      <c r="AV6" s="97"/>
      <c r="AW6" s="97"/>
      <c r="AX6" s="99"/>
      <c r="AY6" s="99"/>
      <c r="AZ6" s="101" t="s">
        <v>250</v>
      </c>
      <c r="BA6" s="95" t="s">
        <v>250</v>
      </c>
      <c r="BB6" s="95"/>
      <c r="BC6" s="101" t="s">
        <v>250</v>
      </c>
      <c r="BD6" s="95"/>
      <c r="BE6" s="95"/>
      <c r="BF6" s="102">
        <v>44117</v>
      </c>
    </row>
    <row r="7" spans="1:60" ht="30" customHeight="1" x14ac:dyDescent="0.25">
      <c r="A7" s="91" t="s">
        <v>307</v>
      </c>
      <c r="B7" s="142" t="s">
        <v>308</v>
      </c>
      <c r="C7" s="91"/>
      <c r="D7" s="92" t="s">
        <v>309</v>
      </c>
      <c r="E7" s="92" t="s">
        <v>310</v>
      </c>
      <c r="F7" s="92" t="s">
        <v>311</v>
      </c>
      <c r="G7" s="92" t="s">
        <v>312</v>
      </c>
      <c r="H7" s="93" t="s">
        <v>290</v>
      </c>
      <c r="I7" s="93" t="s">
        <v>290</v>
      </c>
      <c r="J7" s="93" t="s">
        <v>313</v>
      </c>
      <c r="K7" s="94" t="s">
        <v>142</v>
      </c>
      <c r="L7" s="94">
        <v>529903</v>
      </c>
      <c r="M7" s="95">
        <v>183749</v>
      </c>
      <c r="N7" s="93" t="s">
        <v>314</v>
      </c>
      <c r="O7" s="93" t="s">
        <v>314</v>
      </c>
      <c r="P7" s="93" t="s">
        <v>315</v>
      </c>
      <c r="Q7" s="95">
        <v>11</v>
      </c>
      <c r="R7" s="94" t="s">
        <v>316</v>
      </c>
      <c r="S7" s="96" t="s">
        <v>153</v>
      </c>
      <c r="T7" s="96" t="s">
        <v>65</v>
      </c>
      <c r="U7" s="94" t="s">
        <v>251</v>
      </c>
      <c r="V7" s="97">
        <v>0</v>
      </c>
      <c r="W7" s="98">
        <v>0</v>
      </c>
      <c r="X7" s="97">
        <v>1.98</v>
      </c>
      <c r="Y7" s="96" t="s">
        <v>153</v>
      </c>
      <c r="Z7" s="96" t="s">
        <v>65</v>
      </c>
      <c r="AA7" s="94" t="s">
        <v>251</v>
      </c>
      <c r="AB7" s="97">
        <v>0</v>
      </c>
      <c r="AC7" s="98">
        <v>0</v>
      </c>
      <c r="AD7" s="97">
        <v>1.98</v>
      </c>
      <c r="AE7" s="96"/>
      <c r="AF7" s="96"/>
      <c r="AG7" s="94"/>
      <c r="AH7" s="97"/>
      <c r="AI7" s="98"/>
      <c r="AJ7" s="97"/>
      <c r="AK7" s="94" t="s">
        <v>250</v>
      </c>
      <c r="AL7" s="94" t="s">
        <v>257</v>
      </c>
      <c r="AM7" s="97">
        <v>3.96</v>
      </c>
      <c r="AN7" s="97">
        <v>3.96</v>
      </c>
      <c r="AO7" s="97">
        <v>4.9800000000000004</v>
      </c>
      <c r="AP7" s="97"/>
      <c r="AQ7" s="97"/>
      <c r="AR7" s="99">
        <v>44111</v>
      </c>
      <c r="AS7" s="100"/>
      <c r="AT7" s="97"/>
      <c r="AU7" s="97"/>
      <c r="AV7" s="97"/>
      <c r="AW7" s="97"/>
      <c r="AX7" s="99"/>
      <c r="AY7" s="99"/>
      <c r="AZ7" s="101" t="s">
        <v>250</v>
      </c>
      <c r="BA7" s="95" t="s">
        <v>250</v>
      </c>
      <c r="BB7" s="95"/>
      <c r="BC7" s="101" t="s">
        <v>250</v>
      </c>
      <c r="BD7" s="95"/>
      <c r="BE7" s="95"/>
      <c r="BF7" s="102">
        <v>44117</v>
      </c>
    </row>
    <row r="8" spans="1:60" ht="30" customHeight="1" x14ac:dyDescent="0.25">
      <c r="A8" s="91" t="s">
        <v>324</v>
      </c>
      <c r="B8" s="91">
        <v>2700004514177</v>
      </c>
      <c r="C8" s="91" t="s">
        <v>317</v>
      </c>
      <c r="D8" s="92" t="s">
        <v>318</v>
      </c>
      <c r="E8" s="92" t="s">
        <v>319</v>
      </c>
      <c r="F8" s="92" t="s">
        <v>320</v>
      </c>
      <c r="G8" s="92" t="s">
        <v>321</v>
      </c>
      <c r="H8" s="93" t="s">
        <v>290</v>
      </c>
      <c r="I8" s="93" t="s">
        <v>290</v>
      </c>
      <c r="J8" s="93" t="s">
        <v>322</v>
      </c>
      <c r="K8" s="94" t="s">
        <v>142</v>
      </c>
      <c r="L8" s="95">
        <v>532272</v>
      </c>
      <c r="M8" s="95">
        <v>178730</v>
      </c>
      <c r="N8" s="93" t="s">
        <v>314</v>
      </c>
      <c r="O8" s="93" t="s">
        <v>314</v>
      </c>
      <c r="P8" s="93" t="s">
        <v>323</v>
      </c>
      <c r="Q8" s="95">
        <v>20</v>
      </c>
      <c r="R8" s="94" t="s">
        <v>284</v>
      </c>
      <c r="S8" s="96" t="s">
        <v>153</v>
      </c>
      <c r="T8" s="96" t="s">
        <v>65</v>
      </c>
      <c r="U8" s="94" t="s">
        <v>251</v>
      </c>
      <c r="V8" s="97">
        <v>0</v>
      </c>
      <c r="W8" s="98">
        <v>0</v>
      </c>
      <c r="X8" s="97">
        <v>0.8</v>
      </c>
      <c r="Y8" s="96" t="s">
        <v>153</v>
      </c>
      <c r="Z8" s="96" t="s">
        <v>65</v>
      </c>
      <c r="AA8" s="94" t="s">
        <v>251</v>
      </c>
      <c r="AB8" s="97">
        <v>0</v>
      </c>
      <c r="AC8" s="98">
        <v>0</v>
      </c>
      <c r="AD8" s="97">
        <v>0.8</v>
      </c>
      <c r="AE8" s="96"/>
      <c r="AF8" s="96"/>
      <c r="AG8" s="94"/>
      <c r="AH8" s="97"/>
      <c r="AI8" s="98"/>
      <c r="AJ8" s="97"/>
      <c r="AK8" s="94" t="s">
        <v>250</v>
      </c>
      <c r="AL8" s="94" t="s">
        <v>257</v>
      </c>
      <c r="AM8" s="97">
        <v>1.6</v>
      </c>
      <c r="AN8" s="97">
        <v>1.6</v>
      </c>
      <c r="AO8" s="97">
        <v>1.68</v>
      </c>
      <c r="AP8" s="97">
        <v>0.35</v>
      </c>
      <c r="AQ8" s="97">
        <v>0.36</v>
      </c>
      <c r="AR8" s="99">
        <v>42675</v>
      </c>
      <c r="AS8" s="100"/>
      <c r="AT8" s="97"/>
      <c r="AU8" s="97"/>
      <c r="AV8" s="97"/>
      <c r="AW8" s="97"/>
      <c r="AX8" s="99"/>
      <c r="AY8" s="99"/>
      <c r="AZ8" s="101" t="s">
        <v>250</v>
      </c>
      <c r="BA8" s="95" t="s">
        <v>250</v>
      </c>
      <c r="BB8" s="95"/>
      <c r="BC8" s="101" t="s">
        <v>250</v>
      </c>
      <c r="BD8" s="95"/>
      <c r="BE8" s="95"/>
      <c r="BF8" s="102">
        <v>44019</v>
      </c>
    </row>
    <row r="9" spans="1:60" ht="30" customHeight="1" x14ac:dyDescent="0.25">
      <c r="A9" s="91" t="s">
        <v>325</v>
      </c>
      <c r="B9" s="91">
        <v>2700002796073</v>
      </c>
      <c r="C9" s="91" t="s">
        <v>326</v>
      </c>
      <c r="D9" s="92" t="s">
        <v>327</v>
      </c>
      <c r="E9" s="92" t="s">
        <v>328</v>
      </c>
      <c r="F9" s="92" t="s">
        <v>329</v>
      </c>
      <c r="G9" s="92" t="s">
        <v>330</v>
      </c>
      <c r="H9" s="93" t="s">
        <v>331</v>
      </c>
      <c r="I9" s="93" t="s">
        <v>331</v>
      </c>
      <c r="J9" s="93" t="s">
        <v>332</v>
      </c>
      <c r="K9" s="94" t="s">
        <v>261</v>
      </c>
      <c r="L9" s="95">
        <v>323096</v>
      </c>
      <c r="M9" s="95">
        <v>178857</v>
      </c>
      <c r="N9" s="93" t="s">
        <v>333</v>
      </c>
      <c r="O9" s="93" t="s">
        <v>334</v>
      </c>
      <c r="P9" s="93" t="s">
        <v>294</v>
      </c>
      <c r="Q9" s="95" t="s">
        <v>335</v>
      </c>
      <c r="R9" s="94" t="s">
        <v>284</v>
      </c>
      <c r="S9" s="96" t="s">
        <v>19</v>
      </c>
      <c r="T9" s="96" t="s">
        <v>64</v>
      </c>
      <c r="U9" s="94" t="s">
        <v>250</v>
      </c>
      <c r="V9" s="97">
        <v>0</v>
      </c>
      <c r="W9" s="98">
        <v>0</v>
      </c>
      <c r="X9" s="97">
        <v>1.5</v>
      </c>
      <c r="Y9" s="96"/>
      <c r="Z9" s="96"/>
      <c r="AA9" s="94"/>
      <c r="AB9" s="97"/>
      <c r="AC9" s="98"/>
      <c r="AD9" s="97"/>
      <c r="AE9" s="96"/>
      <c r="AF9" s="96"/>
      <c r="AG9" s="94"/>
      <c r="AH9" s="97"/>
      <c r="AI9" s="98"/>
      <c r="AJ9" s="97"/>
      <c r="AK9" s="94" t="s">
        <v>250</v>
      </c>
      <c r="AL9" s="94" t="s">
        <v>257</v>
      </c>
      <c r="AM9" s="97">
        <v>1.5</v>
      </c>
      <c r="AN9" s="97">
        <v>1.5</v>
      </c>
      <c r="AO9" s="97">
        <v>1.58</v>
      </c>
      <c r="AP9" s="97">
        <v>1.5</v>
      </c>
      <c r="AQ9" s="97">
        <v>1.58</v>
      </c>
      <c r="AR9" s="99">
        <v>42217</v>
      </c>
      <c r="AS9" s="100"/>
      <c r="AT9" s="97"/>
      <c r="AU9" s="97"/>
      <c r="AV9" s="97"/>
      <c r="AW9" s="97"/>
      <c r="AX9" s="99"/>
      <c r="AY9" s="99"/>
      <c r="AZ9" s="101" t="s">
        <v>250</v>
      </c>
      <c r="BA9" s="95" t="s">
        <v>250</v>
      </c>
      <c r="BB9" s="95"/>
      <c r="BC9" s="101" t="s">
        <v>250</v>
      </c>
      <c r="BD9" s="95"/>
      <c r="BE9" s="95"/>
      <c r="BF9" s="102">
        <v>44020</v>
      </c>
    </row>
    <row r="10" spans="1:60" ht="30" customHeight="1" x14ac:dyDescent="0.25">
      <c r="A10" s="91" t="s">
        <v>336</v>
      </c>
      <c r="B10" s="91">
        <v>2400000738874</v>
      </c>
      <c r="C10" s="91">
        <v>2400000715097</v>
      </c>
      <c r="D10" s="92" t="s">
        <v>337</v>
      </c>
      <c r="E10" s="92" t="s">
        <v>338</v>
      </c>
      <c r="F10" s="92" t="s">
        <v>339</v>
      </c>
      <c r="G10" s="92" t="s">
        <v>340</v>
      </c>
      <c r="H10" s="93" t="s">
        <v>341</v>
      </c>
      <c r="I10" s="93" t="s">
        <v>342</v>
      </c>
      <c r="J10" s="93" t="s">
        <v>343</v>
      </c>
      <c r="K10" s="94" t="s">
        <v>142</v>
      </c>
      <c r="L10" s="95">
        <v>331284</v>
      </c>
      <c r="M10" s="95">
        <v>139901</v>
      </c>
      <c r="N10" s="93" t="s">
        <v>344</v>
      </c>
      <c r="O10" s="93" t="s">
        <v>345</v>
      </c>
      <c r="P10" s="93" t="s">
        <v>346</v>
      </c>
      <c r="Q10" s="95">
        <v>11</v>
      </c>
      <c r="R10" s="94" t="s">
        <v>316</v>
      </c>
      <c r="S10" s="96" t="s">
        <v>160</v>
      </c>
      <c r="T10" s="96" t="s">
        <v>65</v>
      </c>
      <c r="U10" s="94" t="s">
        <v>250</v>
      </c>
      <c r="V10" s="97">
        <v>0</v>
      </c>
      <c r="W10" s="98">
        <v>0</v>
      </c>
      <c r="X10" s="97">
        <v>1.6</v>
      </c>
      <c r="Y10" s="96" t="s">
        <v>19</v>
      </c>
      <c r="Z10" s="96" t="s">
        <v>64</v>
      </c>
      <c r="AA10" s="94" t="s">
        <v>250</v>
      </c>
      <c r="AB10" s="97">
        <v>0</v>
      </c>
      <c r="AC10" s="98">
        <v>0</v>
      </c>
      <c r="AD10" s="97">
        <v>0.28000000000000003</v>
      </c>
      <c r="AE10" s="96"/>
      <c r="AF10" s="96"/>
      <c r="AG10" s="94"/>
      <c r="AH10" s="97"/>
      <c r="AI10" s="98"/>
      <c r="AJ10" s="97"/>
      <c r="AK10" s="94" t="s">
        <v>250</v>
      </c>
      <c r="AL10" s="94" t="s">
        <v>257</v>
      </c>
      <c r="AM10" s="97">
        <v>1.9</v>
      </c>
      <c r="AN10" s="97">
        <v>1.9</v>
      </c>
      <c r="AO10" s="97">
        <v>2</v>
      </c>
      <c r="AP10" s="97">
        <v>0.97499999999999998</v>
      </c>
      <c r="AQ10" s="97">
        <v>0.97499999999999998</v>
      </c>
      <c r="AR10" s="99">
        <v>40725</v>
      </c>
      <c r="AS10" s="100"/>
      <c r="AT10" s="97"/>
      <c r="AU10" s="97"/>
      <c r="AV10" s="97"/>
      <c r="AW10" s="97"/>
      <c r="AX10" s="99"/>
      <c r="AY10" s="99"/>
      <c r="AZ10" s="101" t="s">
        <v>250</v>
      </c>
      <c r="BA10" s="95" t="s">
        <v>250</v>
      </c>
      <c r="BB10" s="95"/>
      <c r="BC10" s="101" t="s">
        <v>250</v>
      </c>
      <c r="BD10" s="95"/>
      <c r="BE10" s="95"/>
      <c r="BF10" s="102">
        <v>44385</v>
      </c>
    </row>
    <row r="11" spans="1:60" ht="30" customHeight="1" x14ac:dyDescent="0.25">
      <c r="A11" s="91" t="s">
        <v>347</v>
      </c>
      <c r="B11" s="142" t="s">
        <v>349</v>
      </c>
      <c r="C11" s="142" t="s">
        <v>348</v>
      </c>
      <c r="D11" s="92" t="s">
        <v>327</v>
      </c>
      <c r="E11" s="92" t="s">
        <v>350</v>
      </c>
      <c r="F11" s="92" t="s">
        <v>351</v>
      </c>
      <c r="G11" s="92"/>
      <c r="H11" s="93" t="s">
        <v>352</v>
      </c>
      <c r="I11" s="93" t="s">
        <v>353</v>
      </c>
      <c r="J11" s="93" t="s">
        <v>354</v>
      </c>
      <c r="K11" s="94" t="s">
        <v>142</v>
      </c>
      <c r="L11" s="95">
        <v>445852</v>
      </c>
      <c r="M11" s="95">
        <v>329844</v>
      </c>
      <c r="N11" s="93" t="s">
        <v>355</v>
      </c>
      <c r="O11" s="93" t="s">
        <v>356</v>
      </c>
      <c r="P11" s="93" t="s">
        <v>357</v>
      </c>
      <c r="Q11" s="95" t="s">
        <v>335</v>
      </c>
      <c r="R11" s="94" t="s">
        <v>284</v>
      </c>
      <c r="S11" s="96" t="s">
        <v>19</v>
      </c>
      <c r="T11" s="96" t="s">
        <v>64</v>
      </c>
      <c r="U11" s="94" t="s">
        <v>250</v>
      </c>
      <c r="V11" s="97">
        <v>0</v>
      </c>
      <c r="W11" s="98">
        <v>0</v>
      </c>
      <c r="X11" s="97">
        <v>2</v>
      </c>
      <c r="Y11" s="96"/>
      <c r="Z11" s="96"/>
      <c r="AA11" s="94"/>
      <c r="AB11" s="97"/>
      <c r="AC11" s="98"/>
      <c r="AD11" s="97"/>
      <c r="AE11" s="96"/>
      <c r="AF11" s="96"/>
      <c r="AG11" s="94"/>
      <c r="AH11" s="97"/>
      <c r="AI11" s="98"/>
      <c r="AJ11" s="97"/>
      <c r="AK11" s="94" t="s">
        <v>250</v>
      </c>
      <c r="AL11" s="94" t="s">
        <v>256</v>
      </c>
      <c r="AM11" s="97"/>
      <c r="AN11" s="97"/>
      <c r="AO11" s="97"/>
      <c r="AP11" s="97"/>
      <c r="AQ11" s="97"/>
      <c r="AR11" s="99"/>
      <c r="AS11" s="100">
        <v>2.1</v>
      </c>
      <c r="AT11" s="97">
        <v>1</v>
      </c>
      <c r="AU11" s="97">
        <v>0.95</v>
      </c>
      <c r="AV11" s="97">
        <v>2</v>
      </c>
      <c r="AW11" s="97">
        <v>2.5</v>
      </c>
      <c r="AX11" s="99">
        <v>43919</v>
      </c>
      <c r="AY11" s="99"/>
      <c r="AZ11" s="101" t="s">
        <v>250</v>
      </c>
      <c r="BA11" s="95" t="s">
        <v>250</v>
      </c>
      <c r="BB11" s="95"/>
      <c r="BC11" s="101" t="s">
        <v>250</v>
      </c>
      <c r="BD11" s="95"/>
      <c r="BE11" s="95"/>
      <c r="BF11" s="102">
        <v>44385</v>
      </c>
    </row>
    <row r="12" spans="1:60" ht="30" customHeight="1" x14ac:dyDescent="0.25">
      <c r="A12" s="91" t="s">
        <v>358</v>
      </c>
      <c r="B12" s="91">
        <v>2700006820056</v>
      </c>
      <c r="C12" s="91" t="s">
        <v>359</v>
      </c>
      <c r="D12" s="92" t="s">
        <v>360</v>
      </c>
      <c r="E12" s="92" t="s">
        <v>361</v>
      </c>
      <c r="F12" s="92" t="s">
        <v>362</v>
      </c>
      <c r="G12" s="92"/>
      <c r="H12" s="93" t="s">
        <v>363</v>
      </c>
      <c r="I12" s="93" t="s">
        <v>290</v>
      </c>
      <c r="J12" s="93" t="s">
        <v>364</v>
      </c>
      <c r="K12" s="94" t="s">
        <v>142</v>
      </c>
      <c r="L12" s="95">
        <v>519155</v>
      </c>
      <c r="M12" s="95">
        <v>183824</v>
      </c>
      <c r="N12" s="93" t="s">
        <v>365</v>
      </c>
      <c r="O12" s="93" t="s">
        <v>366</v>
      </c>
      <c r="P12" s="93" t="s">
        <v>367</v>
      </c>
      <c r="Q12" s="95" t="s">
        <v>335</v>
      </c>
      <c r="R12" s="94" t="s">
        <v>284</v>
      </c>
      <c r="S12" s="96" t="s">
        <v>153</v>
      </c>
      <c r="T12" s="96" t="s">
        <v>65</v>
      </c>
      <c r="U12" s="94" t="s">
        <v>251</v>
      </c>
      <c r="V12" s="97">
        <v>0</v>
      </c>
      <c r="W12" s="98">
        <v>0</v>
      </c>
      <c r="X12" s="97">
        <v>1.2</v>
      </c>
      <c r="Y12" s="96"/>
      <c r="Z12" s="96"/>
      <c r="AA12" s="94"/>
      <c r="AB12" s="97"/>
      <c r="AC12" s="98"/>
      <c r="AD12" s="97"/>
      <c r="AE12" s="96"/>
      <c r="AF12" s="96"/>
      <c r="AG12" s="94"/>
      <c r="AH12" s="97"/>
      <c r="AI12" s="98"/>
      <c r="AJ12" s="97"/>
      <c r="AK12" s="94" t="s">
        <v>250</v>
      </c>
      <c r="AL12" s="94" t="s">
        <v>256</v>
      </c>
      <c r="AM12" s="97"/>
      <c r="AN12" s="97"/>
      <c r="AO12" s="97"/>
      <c r="AP12" s="97"/>
      <c r="AQ12" s="97"/>
      <c r="AR12" s="99"/>
      <c r="AS12" s="100">
        <v>1.2</v>
      </c>
      <c r="AT12" s="97">
        <v>1.2</v>
      </c>
      <c r="AU12" s="97">
        <v>0.9</v>
      </c>
      <c r="AV12" s="97">
        <v>879</v>
      </c>
      <c r="AW12" s="97">
        <v>879</v>
      </c>
      <c r="AX12" s="99">
        <v>44097</v>
      </c>
      <c r="AY12" s="99"/>
      <c r="AZ12" s="101" t="s">
        <v>250</v>
      </c>
      <c r="BA12" s="95" t="s">
        <v>250</v>
      </c>
      <c r="BB12" s="95"/>
      <c r="BC12" s="101" t="s">
        <v>250</v>
      </c>
      <c r="BD12" s="95"/>
      <c r="BE12" s="95"/>
      <c r="BF12" s="102">
        <v>44117</v>
      </c>
    </row>
    <row r="13" spans="1:60" ht="30" customHeight="1" x14ac:dyDescent="0.25">
      <c r="A13" s="91" t="s">
        <v>368</v>
      </c>
      <c r="B13" s="91"/>
      <c r="C13" s="91">
        <v>2700004433378</v>
      </c>
      <c r="D13" s="92" t="s">
        <v>369</v>
      </c>
      <c r="E13" s="92" t="s">
        <v>370</v>
      </c>
      <c r="F13" s="92" t="s">
        <v>371</v>
      </c>
      <c r="G13" s="92" t="s">
        <v>372</v>
      </c>
      <c r="H13" s="93" t="s">
        <v>373</v>
      </c>
      <c r="I13" s="93" t="s">
        <v>374</v>
      </c>
      <c r="J13" s="93" t="s">
        <v>375</v>
      </c>
      <c r="K13" s="94" t="s">
        <v>142</v>
      </c>
      <c r="L13" s="95">
        <v>492549</v>
      </c>
      <c r="M13" s="95">
        <v>238596</v>
      </c>
      <c r="N13" s="93" t="s">
        <v>376</v>
      </c>
      <c r="O13" s="93" t="s">
        <v>376</v>
      </c>
      <c r="P13" s="93" t="s">
        <v>376</v>
      </c>
      <c r="Q13" s="95" t="s">
        <v>335</v>
      </c>
      <c r="R13" s="94" t="s">
        <v>284</v>
      </c>
      <c r="S13" s="96" t="s">
        <v>19</v>
      </c>
      <c r="T13" s="96" t="s">
        <v>64</v>
      </c>
      <c r="U13" s="94" t="s">
        <v>250</v>
      </c>
      <c r="V13" s="97">
        <v>0</v>
      </c>
      <c r="W13" s="98">
        <v>0</v>
      </c>
      <c r="X13" s="97">
        <v>2</v>
      </c>
      <c r="Y13" s="96"/>
      <c r="Z13" s="96"/>
      <c r="AA13" s="94"/>
      <c r="AB13" s="97"/>
      <c r="AC13" s="98"/>
      <c r="AD13" s="97"/>
      <c r="AE13" s="96"/>
      <c r="AF13" s="96"/>
      <c r="AG13" s="94"/>
      <c r="AH13" s="97"/>
      <c r="AI13" s="98"/>
      <c r="AJ13" s="97"/>
      <c r="AK13" s="94" t="s">
        <v>250</v>
      </c>
      <c r="AL13" s="94" t="s">
        <v>256</v>
      </c>
      <c r="AM13" s="97"/>
      <c r="AN13" s="97"/>
      <c r="AO13" s="97"/>
      <c r="AP13" s="97"/>
      <c r="AQ13" s="97"/>
      <c r="AR13" s="99"/>
      <c r="AS13" s="100">
        <v>2</v>
      </c>
      <c r="AT13" s="97">
        <v>2</v>
      </c>
      <c r="AU13" s="97">
        <v>2</v>
      </c>
      <c r="AV13" s="97">
        <v>1658</v>
      </c>
      <c r="AW13" s="97">
        <v>1745</v>
      </c>
      <c r="AX13" s="99">
        <v>44123</v>
      </c>
      <c r="AY13" s="99"/>
      <c r="AZ13" s="101" t="s">
        <v>250</v>
      </c>
      <c r="BA13" s="95" t="s">
        <v>250</v>
      </c>
      <c r="BB13" s="95"/>
      <c r="BC13" s="101" t="s">
        <v>251</v>
      </c>
      <c r="BD13" s="95"/>
      <c r="BE13" s="95"/>
      <c r="BF13" s="102">
        <v>44510</v>
      </c>
    </row>
    <row r="14" spans="1:60" ht="30" customHeight="1" x14ac:dyDescent="0.25">
      <c r="A14" s="91" t="s">
        <v>377</v>
      </c>
      <c r="B14" s="91" t="s">
        <v>378</v>
      </c>
      <c r="C14" s="91">
        <v>2700001581418</v>
      </c>
      <c r="D14" s="92" t="s">
        <v>318</v>
      </c>
      <c r="E14" s="92" t="s">
        <v>379</v>
      </c>
      <c r="F14" s="92" t="s">
        <v>380</v>
      </c>
      <c r="G14" s="92" t="s">
        <v>381</v>
      </c>
      <c r="H14" s="93" t="s">
        <v>290</v>
      </c>
      <c r="I14" s="93" t="s">
        <v>290</v>
      </c>
      <c r="J14" s="93" t="s">
        <v>382</v>
      </c>
      <c r="K14" s="94" t="s">
        <v>142</v>
      </c>
      <c r="L14" s="95">
        <v>540221</v>
      </c>
      <c r="M14" s="95">
        <v>178837</v>
      </c>
      <c r="N14" s="93" t="s">
        <v>383</v>
      </c>
      <c r="O14" s="93" t="s">
        <v>383</v>
      </c>
      <c r="P14" s="93" t="s">
        <v>383</v>
      </c>
      <c r="Q14" s="95">
        <v>11</v>
      </c>
      <c r="R14" s="94" t="s">
        <v>284</v>
      </c>
      <c r="S14" s="96" t="s">
        <v>153</v>
      </c>
      <c r="T14" s="96" t="s">
        <v>65</v>
      </c>
      <c r="U14" s="94" t="s">
        <v>251</v>
      </c>
      <c r="V14" s="97">
        <v>0</v>
      </c>
      <c r="W14" s="98">
        <v>0</v>
      </c>
      <c r="X14" s="97">
        <v>1.56</v>
      </c>
      <c r="Y14" s="96"/>
      <c r="Z14" s="96"/>
      <c r="AA14" s="94"/>
      <c r="AB14" s="97"/>
      <c r="AC14" s="98"/>
      <c r="AD14" s="97"/>
      <c r="AE14" s="96"/>
      <c r="AF14" s="96"/>
      <c r="AG14" s="94"/>
      <c r="AH14" s="97"/>
      <c r="AI14" s="98"/>
      <c r="AJ14" s="97"/>
      <c r="AK14" s="94" t="s">
        <v>250</v>
      </c>
      <c r="AL14" s="94" t="s">
        <v>257</v>
      </c>
      <c r="AM14" s="97">
        <v>1.56</v>
      </c>
      <c r="AN14" s="97">
        <v>1.56</v>
      </c>
      <c r="AO14" s="97">
        <v>1.93</v>
      </c>
      <c r="AP14" s="97">
        <v>71.25</v>
      </c>
      <c r="AQ14" s="97">
        <v>75</v>
      </c>
      <c r="AR14" s="99">
        <v>44383</v>
      </c>
      <c r="AS14" s="100"/>
      <c r="AT14" s="97"/>
      <c r="AU14" s="97"/>
      <c r="AV14" s="97"/>
      <c r="AW14" s="97"/>
      <c r="AX14" s="99"/>
      <c r="AY14" s="99"/>
      <c r="AZ14" s="101" t="s">
        <v>250</v>
      </c>
      <c r="BA14" s="95" t="s">
        <v>250</v>
      </c>
      <c r="BB14" s="95"/>
      <c r="BC14" s="101" t="s">
        <v>250</v>
      </c>
      <c r="BD14" s="95"/>
      <c r="BE14" s="95"/>
      <c r="BF14" s="102">
        <v>44387</v>
      </c>
    </row>
    <row r="15" spans="1:60" ht="30" customHeight="1" x14ac:dyDescent="0.25">
      <c r="A15" s="91" t="s">
        <v>384</v>
      </c>
      <c r="B15" s="91"/>
      <c r="C15" s="91">
        <v>2700004433340</v>
      </c>
      <c r="D15" s="92" t="s">
        <v>385</v>
      </c>
      <c r="E15" s="92" t="s">
        <v>386</v>
      </c>
      <c r="F15" s="92" t="s">
        <v>387</v>
      </c>
      <c r="G15" s="92" t="s">
        <v>370</v>
      </c>
      <c r="H15" s="93" t="s">
        <v>373</v>
      </c>
      <c r="I15" s="93" t="s">
        <v>374</v>
      </c>
      <c r="J15" s="93" t="s">
        <v>388</v>
      </c>
      <c r="K15" s="94" t="s">
        <v>142</v>
      </c>
      <c r="L15" s="95">
        <v>492411</v>
      </c>
      <c r="M15" s="95">
        <v>238896</v>
      </c>
      <c r="N15" s="93" t="s">
        <v>376</v>
      </c>
      <c r="O15" s="93" t="s">
        <v>376</v>
      </c>
      <c r="P15" s="93" t="s">
        <v>376</v>
      </c>
      <c r="Q15" s="95">
        <v>11</v>
      </c>
      <c r="R15" s="94" t="s">
        <v>284</v>
      </c>
      <c r="S15" s="96" t="s">
        <v>19</v>
      </c>
      <c r="T15" s="96" t="s">
        <v>64</v>
      </c>
      <c r="U15" s="94" t="s">
        <v>250</v>
      </c>
      <c r="V15" s="97">
        <v>0</v>
      </c>
      <c r="W15" s="98">
        <v>0</v>
      </c>
      <c r="X15" s="97">
        <v>2</v>
      </c>
      <c r="Y15" s="96"/>
      <c r="Z15" s="96"/>
      <c r="AA15" s="94"/>
      <c r="AB15" s="97"/>
      <c r="AC15" s="98"/>
      <c r="AD15" s="97"/>
      <c r="AE15" s="96"/>
      <c r="AF15" s="96"/>
      <c r="AG15" s="94"/>
      <c r="AH15" s="97"/>
      <c r="AI15" s="98"/>
      <c r="AJ15" s="97"/>
      <c r="AK15" s="94" t="s">
        <v>250</v>
      </c>
      <c r="AL15" s="94" t="s">
        <v>256</v>
      </c>
      <c r="AM15" s="97"/>
      <c r="AN15" s="97"/>
      <c r="AO15" s="97"/>
      <c r="AP15" s="97"/>
      <c r="AQ15" s="97"/>
      <c r="AR15" s="99"/>
      <c r="AS15" s="100">
        <v>2</v>
      </c>
      <c r="AT15" s="97">
        <v>9.9000000000000005E-2</v>
      </c>
      <c r="AU15" s="97">
        <v>9.9000000000000005E-2</v>
      </c>
      <c r="AV15" s="97">
        <v>1.9</v>
      </c>
      <c r="AW15" s="97">
        <v>2</v>
      </c>
      <c r="AX15" s="99">
        <v>44608</v>
      </c>
      <c r="AY15" s="99">
        <v>44778</v>
      </c>
      <c r="AZ15" s="101" t="s">
        <v>250</v>
      </c>
      <c r="BA15" s="95" t="s">
        <v>250</v>
      </c>
      <c r="BB15" s="95"/>
      <c r="BC15" s="101" t="s">
        <v>250</v>
      </c>
      <c r="BD15" s="95"/>
      <c r="BE15" s="95"/>
      <c r="BF15" s="102">
        <v>44661</v>
      </c>
    </row>
    <row r="16" spans="1:60" ht="30" customHeight="1" x14ac:dyDescent="0.25">
      <c r="A16" s="91" t="s">
        <v>389</v>
      </c>
      <c r="B16" s="91"/>
      <c r="C16" s="91">
        <v>2700006364274</v>
      </c>
      <c r="D16" s="92" t="s">
        <v>385</v>
      </c>
      <c r="E16" s="92" t="s">
        <v>390</v>
      </c>
      <c r="F16" s="92" t="s">
        <v>391</v>
      </c>
      <c r="G16" s="92" t="s">
        <v>392</v>
      </c>
      <c r="H16" s="93" t="s">
        <v>393</v>
      </c>
      <c r="I16" s="93" t="s">
        <v>395</v>
      </c>
      <c r="J16" s="93" t="s">
        <v>394</v>
      </c>
      <c r="K16" s="94" t="s">
        <v>142</v>
      </c>
      <c r="L16" s="95">
        <v>452136</v>
      </c>
      <c r="M16" s="95">
        <v>359378</v>
      </c>
      <c r="N16" s="93" t="s">
        <v>376</v>
      </c>
      <c r="O16" s="93" t="s">
        <v>376</v>
      </c>
      <c r="P16" s="93" t="s">
        <v>376</v>
      </c>
      <c r="Q16" s="95">
        <v>11</v>
      </c>
      <c r="R16" s="94" t="s">
        <v>284</v>
      </c>
      <c r="S16" s="96" t="s">
        <v>19</v>
      </c>
      <c r="T16" s="96" t="s">
        <v>64</v>
      </c>
      <c r="U16" s="94" t="s">
        <v>250</v>
      </c>
      <c r="V16" s="97">
        <v>0</v>
      </c>
      <c r="W16" s="98">
        <v>0</v>
      </c>
      <c r="X16" s="97">
        <v>4.2</v>
      </c>
      <c r="Y16" s="96"/>
      <c r="Z16" s="96"/>
      <c r="AA16" s="94"/>
      <c r="AB16" s="97"/>
      <c r="AC16" s="98"/>
      <c r="AD16" s="97"/>
      <c r="AE16" s="96"/>
      <c r="AF16" s="96"/>
      <c r="AG16" s="94"/>
      <c r="AH16" s="97"/>
      <c r="AI16" s="98"/>
      <c r="AJ16" s="97"/>
      <c r="AK16" s="94" t="s">
        <v>250</v>
      </c>
      <c r="AL16" s="94" t="s">
        <v>256</v>
      </c>
      <c r="AM16" s="97"/>
      <c r="AN16" s="97"/>
      <c r="AO16" s="97"/>
      <c r="AP16" s="97"/>
      <c r="AQ16" s="97"/>
      <c r="AR16" s="99"/>
      <c r="AS16" s="100">
        <v>4.2</v>
      </c>
      <c r="AT16" s="97">
        <v>0</v>
      </c>
      <c r="AU16" s="97">
        <v>0</v>
      </c>
      <c r="AV16" s="97">
        <v>3.8</v>
      </c>
      <c r="AW16" s="97">
        <v>4</v>
      </c>
      <c r="AX16" s="99">
        <v>44608</v>
      </c>
      <c r="AY16" s="99"/>
      <c r="AZ16" s="95" t="s">
        <v>250</v>
      </c>
      <c r="BA16" s="95" t="s">
        <v>250</v>
      </c>
      <c r="BB16" s="95"/>
      <c r="BC16" s="101" t="s">
        <v>250</v>
      </c>
      <c r="BD16" s="95"/>
      <c r="BE16" s="95"/>
      <c r="BF16" s="102">
        <v>44661</v>
      </c>
    </row>
    <row r="17" spans="1:58" ht="24.95" customHeight="1" x14ac:dyDescent="0.25">
      <c r="A17" s="91" t="s">
        <v>396</v>
      </c>
      <c r="B17" s="91"/>
      <c r="C17" s="91">
        <v>2700007911801</v>
      </c>
      <c r="D17" s="92" t="s">
        <v>575</v>
      </c>
      <c r="E17" s="92" t="s">
        <v>397</v>
      </c>
      <c r="F17" s="92" t="s">
        <v>398</v>
      </c>
      <c r="G17" s="92" t="s">
        <v>399</v>
      </c>
      <c r="H17" s="93" t="s">
        <v>400</v>
      </c>
      <c r="I17" s="93" t="s">
        <v>400</v>
      </c>
      <c r="J17" s="93" t="s">
        <v>401</v>
      </c>
      <c r="K17" s="94" t="s">
        <v>142</v>
      </c>
      <c r="L17" s="95">
        <v>538175</v>
      </c>
      <c r="M17" s="95">
        <v>182593</v>
      </c>
      <c r="N17" s="93" t="s">
        <v>383</v>
      </c>
      <c r="O17" s="93" t="s">
        <v>383</v>
      </c>
      <c r="P17" s="93" t="s">
        <v>383</v>
      </c>
      <c r="Q17" s="95" t="s">
        <v>335</v>
      </c>
      <c r="R17" s="94" t="s">
        <v>284</v>
      </c>
      <c r="S17" s="96" t="s">
        <v>153</v>
      </c>
      <c r="T17" s="96" t="s">
        <v>65</v>
      </c>
      <c r="U17" s="94" t="s">
        <v>251</v>
      </c>
      <c r="V17" s="97">
        <v>0</v>
      </c>
      <c r="W17" s="98">
        <v>0</v>
      </c>
      <c r="X17" s="97">
        <v>0.1444</v>
      </c>
      <c r="Y17" s="96"/>
      <c r="Z17" s="96"/>
      <c r="AA17" s="94"/>
      <c r="AB17" s="97"/>
      <c r="AC17" s="98"/>
      <c r="AD17" s="97"/>
      <c r="AE17" s="96"/>
      <c r="AF17" s="96"/>
      <c r="AG17" s="94"/>
      <c r="AH17" s="97"/>
      <c r="AI17" s="98"/>
      <c r="AJ17" s="97"/>
      <c r="AK17" s="94" t="s">
        <v>250</v>
      </c>
      <c r="AL17" s="94" t="s">
        <v>256</v>
      </c>
      <c r="AM17" s="97"/>
      <c r="AN17" s="97"/>
      <c r="AO17" s="97"/>
      <c r="AP17" s="97"/>
      <c r="AQ17" s="97"/>
      <c r="AR17" s="99"/>
      <c r="AS17" s="97">
        <v>0.14399999999999999</v>
      </c>
      <c r="AT17" s="97">
        <v>0.14399999999999999</v>
      </c>
      <c r="AU17" s="97">
        <v>0.152</v>
      </c>
      <c r="AV17" s="97">
        <v>0.126</v>
      </c>
      <c r="AW17" s="97">
        <v>0.13300000000000001</v>
      </c>
      <c r="AX17" s="99">
        <v>44847</v>
      </c>
      <c r="AY17" s="99"/>
      <c r="AZ17" s="95" t="s">
        <v>250</v>
      </c>
      <c r="BA17" s="95" t="s">
        <v>250</v>
      </c>
      <c r="BB17" s="95"/>
      <c r="BC17" s="101" t="s">
        <v>250</v>
      </c>
      <c r="BD17" s="95"/>
      <c r="BE17" s="95"/>
      <c r="BF17" s="102">
        <v>44880</v>
      </c>
    </row>
    <row r="18" spans="1:58" ht="24.95" customHeight="1" x14ac:dyDescent="0.25">
      <c r="A18" s="91" t="s">
        <v>402</v>
      </c>
      <c r="B18" s="91"/>
      <c r="C18" s="91">
        <v>2400000653148</v>
      </c>
      <c r="D18" s="92" t="s">
        <v>576</v>
      </c>
      <c r="E18" s="92" t="s">
        <v>403</v>
      </c>
      <c r="F18" s="92" t="s">
        <v>404</v>
      </c>
      <c r="G18" s="92" t="s">
        <v>405</v>
      </c>
      <c r="H18" s="93" t="s">
        <v>406</v>
      </c>
      <c r="I18" s="93" t="s">
        <v>406</v>
      </c>
      <c r="J18" s="93" t="s">
        <v>407</v>
      </c>
      <c r="K18" s="94" t="s">
        <v>260</v>
      </c>
      <c r="L18" s="95">
        <v>593843</v>
      </c>
      <c r="M18" s="95">
        <v>300749</v>
      </c>
      <c r="N18" s="93" t="s">
        <v>383</v>
      </c>
      <c r="O18" s="93" t="s">
        <v>383</v>
      </c>
      <c r="P18" s="93" t="s">
        <v>383</v>
      </c>
      <c r="Q18" s="95" t="s">
        <v>335</v>
      </c>
      <c r="R18" s="94" t="s">
        <v>284</v>
      </c>
      <c r="S18" s="96" t="s">
        <v>19</v>
      </c>
      <c r="T18" s="96" t="s">
        <v>64</v>
      </c>
      <c r="U18" s="94" t="s">
        <v>250</v>
      </c>
      <c r="V18" s="97">
        <v>0</v>
      </c>
      <c r="W18" s="98">
        <v>0</v>
      </c>
      <c r="X18" s="97">
        <v>7.5999999999999998E-2</v>
      </c>
      <c r="Y18" s="96"/>
      <c r="Z18" s="96"/>
      <c r="AA18" s="94"/>
      <c r="AB18" s="97"/>
      <c r="AC18" s="98"/>
      <c r="AD18" s="97"/>
      <c r="AE18" s="96"/>
      <c r="AF18" s="96"/>
      <c r="AG18" s="94"/>
      <c r="AH18" s="97"/>
      <c r="AI18" s="98"/>
      <c r="AJ18" s="97"/>
      <c r="AK18" s="94" t="s">
        <v>250</v>
      </c>
      <c r="AL18" s="94" t="s">
        <v>256</v>
      </c>
      <c r="AM18" s="97"/>
      <c r="AN18" s="97"/>
      <c r="AO18" s="97"/>
      <c r="AP18" s="97"/>
      <c r="AQ18" s="97"/>
      <c r="AR18" s="99"/>
      <c r="AS18" s="97">
        <v>7.5999999999999998E-2</v>
      </c>
      <c r="AT18" s="97">
        <v>7.5999999999999998E-2</v>
      </c>
      <c r="AU18" s="97">
        <v>0.08</v>
      </c>
      <c r="AV18" s="97">
        <v>0.113</v>
      </c>
      <c r="AW18" s="97">
        <v>0.11899999999999999</v>
      </c>
      <c r="AX18" s="99">
        <v>44845</v>
      </c>
      <c r="AY18" s="99"/>
      <c r="AZ18" s="95" t="s">
        <v>250</v>
      </c>
      <c r="BA18" s="95" t="s">
        <v>250</v>
      </c>
      <c r="BB18" s="95"/>
      <c r="BC18" s="101" t="s">
        <v>250</v>
      </c>
      <c r="BD18" s="95"/>
      <c r="BE18" s="95"/>
      <c r="BF18" s="102">
        <v>44880</v>
      </c>
    </row>
    <row r="19" spans="1:58" ht="24.95" customHeight="1" x14ac:dyDescent="0.25">
      <c r="A19" s="91" t="s">
        <v>408</v>
      </c>
      <c r="B19" s="91"/>
      <c r="C19" s="91">
        <v>2700000696535</v>
      </c>
      <c r="D19" s="92" t="s">
        <v>409</v>
      </c>
      <c r="E19" s="92" t="s">
        <v>413</v>
      </c>
      <c r="F19" s="92" t="s">
        <v>414</v>
      </c>
      <c r="G19" s="92" t="s">
        <v>410</v>
      </c>
      <c r="H19" s="93" t="s">
        <v>290</v>
      </c>
      <c r="I19" s="93" t="s">
        <v>290</v>
      </c>
      <c r="J19" s="93" t="s">
        <v>415</v>
      </c>
      <c r="K19" s="94" t="s">
        <v>142</v>
      </c>
      <c r="L19" s="95">
        <v>531357</v>
      </c>
      <c r="M19" s="95">
        <v>177411</v>
      </c>
      <c r="N19" s="93" t="s">
        <v>383</v>
      </c>
      <c r="O19" s="93" t="s">
        <v>383</v>
      </c>
      <c r="P19" s="93" t="s">
        <v>383</v>
      </c>
      <c r="Q19" s="95" t="s">
        <v>335</v>
      </c>
      <c r="R19" s="94" t="s">
        <v>284</v>
      </c>
      <c r="S19" s="96" t="s">
        <v>19</v>
      </c>
      <c r="T19" s="96" t="s">
        <v>64</v>
      </c>
      <c r="U19" s="94" t="s">
        <v>250</v>
      </c>
      <c r="V19" s="97">
        <v>0</v>
      </c>
      <c r="W19" s="98">
        <v>0</v>
      </c>
      <c r="X19" s="97">
        <v>7.1199999999999999E-2</v>
      </c>
      <c r="Y19" s="96"/>
      <c r="Z19" s="96"/>
      <c r="AA19" s="94"/>
      <c r="AB19" s="97"/>
      <c r="AC19" s="98"/>
      <c r="AD19" s="97"/>
      <c r="AE19" s="96"/>
      <c r="AF19" s="96"/>
      <c r="AG19" s="94"/>
      <c r="AH19" s="97"/>
      <c r="AI19" s="98"/>
      <c r="AJ19" s="97"/>
      <c r="AK19" s="94" t="s">
        <v>250</v>
      </c>
      <c r="AL19" s="94" t="s">
        <v>256</v>
      </c>
      <c r="AM19" s="97"/>
      <c r="AN19" s="97"/>
      <c r="AO19" s="97"/>
      <c r="AP19" s="97"/>
      <c r="AQ19" s="97"/>
      <c r="AR19" s="99"/>
      <c r="AS19" s="97">
        <v>7.1199999999999999E-2</v>
      </c>
      <c r="AT19" s="97">
        <v>7.1199999999999999E-2</v>
      </c>
      <c r="AU19" s="97">
        <v>7.4999999999999997E-2</v>
      </c>
      <c r="AV19" s="97">
        <v>0.42699999999999999</v>
      </c>
      <c r="AW19" s="97">
        <v>0.45</v>
      </c>
      <c r="AX19" s="99">
        <v>44825</v>
      </c>
      <c r="AY19" s="99"/>
      <c r="AZ19" s="95" t="s">
        <v>250</v>
      </c>
      <c r="BA19" s="95" t="s">
        <v>250</v>
      </c>
      <c r="BB19" s="95"/>
      <c r="BC19" s="101" t="s">
        <v>250</v>
      </c>
      <c r="BD19" s="95"/>
      <c r="BE19" s="95"/>
      <c r="BF19" s="102">
        <v>44880</v>
      </c>
    </row>
    <row r="20" spans="1:58" ht="24.95" customHeight="1" x14ac:dyDescent="0.25">
      <c r="A20" s="91" t="s">
        <v>411</v>
      </c>
      <c r="B20" s="91">
        <v>2700008628160</v>
      </c>
      <c r="C20" s="91">
        <v>2700000735005</v>
      </c>
      <c r="D20" s="92" t="s">
        <v>577</v>
      </c>
      <c r="E20" s="92" t="s">
        <v>417</v>
      </c>
      <c r="F20" s="92" t="s">
        <v>416</v>
      </c>
      <c r="G20" s="92"/>
      <c r="H20" s="93" t="s">
        <v>412</v>
      </c>
      <c r="I20" s="93" t="s">
        <v>412</v>
      </c>
      <c r="J20" s="93" t="s">
        <v>418</v>
      </c>
      <c r="K20" s="94" t="s">
        <v>142</v>
      </c>
      <c r="L20" s="95">
        <v>506099</v>
      </c>
      <c r="M20" s="95">
        <v>247687</v>
      </c>
      <c r="N20" s="93" t="s">
        <v>383</v>
      </c>
      <c r="O20" s="93" t="s">
        <v>383</v>
      </c>
      <c r="P20" s="93" t="s">
        <v>383</v>
      </c>
      <c r="Q20" s="95" t="s">
        <v>335</v>
      </c>
      <c r="R20" s="94" t="s">
        <v>284</v>
      </c>
      <c r="S20" s="96" t="s">
        <v>19</v>
      </c>
      <c r="T20" s="96" t="s">
        <v>64</v>
      </c>
      <c r="U20" s="94" t="s">
        <v>250</v>
      </c>
      <c r="V20" s="97">
        <v>0</v>
      </c>
      <c r="W20" s="98">
        <v>0</v>
      </c>
      <c r="X20" s="97">
        <v>0.13100000000000001</v>
      </c>
      <c r="Y20" s="96"/>
      <c r="Z20" s="96"/>
      <c r="AA20" s="94"/>
      <c r="AB20" s="97"/>
      <c r="AC20" s="98"/>
      <c r="AD20" s="97"/>
      <c r="AE20" s="96"/>
      <c r="AF20" s="96"/>
      <c r="AG20" s="94"/>
      <c r="AH20" s="97"/>
      <c r="AI20" s="98"/>
      <c r="AJ20" s="97"/>
      <c r="AK20" s="94" t="s">
        <v>250</v>
      </c>
      <c r="AL20" s="94" t="s">
        <v>256</v>
      </c>
      <c r="AM20" s="97"/>
      <c r="AN20" s="97"/>
      <c r="AO20" s="97"/>
      <c r="AP20" s="97"/>
      <c r="AQ20" s="97"/>
      <c r="AR20" s="99"/>
      <c r="AS20" s="97">
        <v>0.13100000000000001</v>
      </c>
      <c r="AT20" s="97">
        <v>0.13100000000000001</v>
      </c>
      <c r="AU20" s="97">
        <v>0.13800000000000001</v>
      </c>
      <c r="AV20" s="97">
        <v>0.71199999999999997</v>
      </c>
      <c r="AW20" s="97">
        <v>0.75</v>
      </c>
      <c r="AX20" s="99">
        <v>44826</v>
      </c>
      <c r="AY20" s="99"/>
      <c r="AZ20" s="95" t="s">
        <v>250</v>
      </c>
      <c r="BA20" s="95" t="s">
        <v>250</v>
      </c>
      <c r="BB20" s="95"/>
      <c r="BC20" s="101" t="s">
        <v>250</v>
      </c>
      <c r="BD20" s="95"/>
      <c r="BE20" s="95"/>
      <c r="BF20" s="102">
        <v>44880</v>
      </c>
    </row>
    <row r="21" spans="1:58" ht="24.95" customHeight="1" x14ac:dyDescent="0.25">
      <c r="A21" s="91" t="s">
        <v>419</v>
      </c>
      <c r="B21" s="91">
        <v>2700008467681</v>
      </c>
      <c r="C21" s="91">
        <v>2700002407631</v>
      </c>
      <c r="D21" s="92" t="s">
        <v>578</v>
      </c>
      <c r="E21" s="92" t="s">
        <v>428</v>
      </c>
      <c r="F21" s="92" t="s">
        <v>429</v>
      </c>
      <c r="G21" s="92" t="s">
        <v>430</v>
      </c>
      <c r="H21" s="93" t="s">
        <v>422</v>
      </c>
      <c r="I21" s="93" t="s">
        <v>421</v>
      </c>
      <c r="J21" s="93" t="s">
        <v>431</v>
      </c>
      <c r="K21" s="94" t="s">
        <v>142</v>
      </c>
      <c r="L21" s="95">
        <v>458949</v>
      </c>
      <c r="M21" s="95">
        <v>313963</v>
      </c>
      <c r="N21" s="93" t="s">
        <v>376</v>
      </c>
      <c r="O21" s="93" t="s">
        <v>376</v>
      </c>
      <c r="P21" s="93" t="s">
        <v>376</v>
      </c>
      <c r="Q21" s="95" t="s">
        <v>335</v>
      </c>
      <c r="R21" s="94" t="s">
        <v>284</v>
      </c>
      <c r="S21" s="96" t="s">
        <v>19</v>
      </c>
      <c r="T21" s="96" t="s">
        <v>64</v>
      </c>
      <c r="U21" s="94" t="s">
        <v>250</v>
      </c>
      <c r="V21" s="97">
        <v>0</v>
      </c>
      <c r="W21" s="98">
        <v>0</v>
      </c>
      <c r="X21" s="97">
        <v>9.9000000000000005E-2</v>
      </c>
      <c r="Y21" s="96"/>
      <c r="Z21" s="96"/>
      <c r="AA21" s="94"/>
      <c r="AB21" s="97"/>
      <c r="AC21" s="98"/>
      <c r="AD21" s="97"/>
      <c r="AE21" s="96"/>
      <c r="AF21" s="96"/>
      <c r="AG21" s="94"/>
      <c r="AH21" s="97"/>
      <c r="AI21" s="98"/>
      <c r="AJ21" s="97"/>
      <c r="AK21" s="94" t="s">
        <v>250</v>
      </c>
      <c r="AL21" s="94" t="s">
        <v>256</v>
      </c>
      <c r="AM21" s="97"/>
      <c r="AN21" s="97"/>
      <c r="AO21" s="97"/>
      <c r="AP21" s="97"/>
      <c r="AQ21" s="97"/>
      <c r="AR21" s="99"/>
      <c r="AS21" s="97">
        <v>9.4E-2</v>
      </c>
      <c r="AT21" s="97">
        <v>9.4E-2</v>
      </c>
      <c r="AU21" s="97">
        <v>9.9000000000000005E-2</v>
      </c>
      <c r="AV21" s="97">
        <v>0.14199999999999999</v>
      </c>
      <c r="AW21" s="97">
        <v>0.15</v>
      </c>
      <c r="AX21" s="99">
        <v>44789</v>
      </c>
      <c r="AY21" s="99"/>
      <c r="AZ21" s="95" t="s">
        <v>250</v>
      </c>
      <c r="BA21" s="95" t="s">
        <v>250</v>
      </c>
      <c r="BB21" s="95"/>
      <c r="BC21" s="101" t="s">
        <v>250</v>
      </c>
      <c r="BD21" s="95"/>
      <c r="BE21" s="95"/>
      <c r="BF21" s="102">
        <v>44880</v>
      </c>
    </row>
    <row r="22" spans="1:58" ht="24.95" customHeight="1" x14ac:dyDescent="0.25">
      <c r="A22" s="91" t="s">
        <v>420</v>
      </c>
      <c r="B22" s="91">
        <v>2700008059550</v>
      </c>
      <c r="C22" s="91">
        <v>2700008019869</v>
      </c>
      <c r="D22" s="92" t="s">
        <v>579</v>
      </c>
      <c r="E22" s="92" t="s">
        <v>423</v>
      </c>
      <c r="F22" s="92" t="s">
        <v>424</v>
      </c>
      <c r="G22" s="92" t="s">
        <v>425</v>
      </c>
      <c r="H22" s="93" t="s">
        <v>426</v>
      </c>
      <c r="I22" s="93" t="s">
        <v>426</v>
      </c>
      <c r="J22" s="93" t="s">
        <v>427</v>
      </c>
      <c r="K22" s="94" t="s">
        <v>142</v>
      </c>
      <c r="L22" s="95">
        <v>470652</v>
      </c>
      <c r="M22" s="95">
        <v>258958</v>
      </c>
      <c r="N22" s="93" t="s">
        <v>376</v>
      </c>
      <c r="O22" s="93" t="s">
        <v>376</v>
      </c>
      <c r="P22" s="93" t="s">
        <v>376</v>
      </c>
      <c r="Q22" s="95" t="s">
        <v>335</v>
      </c>
      <c r="R22" s="94" t="s">
        <v>284</v>
      </c>
      <c r="S22" s="96" t="s">
        <v>19</v>
      </c>
      <c r="T22" s="96" t="s">
        <v>64</v>
      </c>
      <c r="U22" s="94" t="s">
        <v>250</v>
      </c>
      <c r="V22" s="97">
        <v>0</v>
      </c>
      <c r="W22" s="98">
        <v>0</v>
      </c>
      <c r="X22" s="97">
        <v>0.38</v>
      </c>
      <c r="Y22" s="96"/>
      <c r="Z22" s="96"/>
      <c r="AA22" s="94"/>
      <c r="AB22" s="97"/>
      <c r="AC22" s="98"/>
      <c r="AD22" s="97"/>
      <c r="AE22" s="96"/>
      <c r="AF22" s="96"/>
      <c r="AG22" s="94"/>
      <c r="AH22" s="97"/>
      <c r="AI22" s="98"/>
      <c r="AJ22" s="97"/>
      <c r="AK22" s="94" t="s">
        <v>250</v>
      </c>
      <c r="AL22" s="94" t="s">
        <v>257</v>
      </c>
      <c r="AM22" s="97">
        <v>0.38</v>
      </c>
      <c r="AN22" s="97">
        <v>0.38</v>
      </c>
      <c r="AO22" s="97">
        <v>0.4</v>
      </c>
      <c r="AP22" s="97">
        <v>3.3250000000000002</v>
      </c>
      <c r="AQ22" s="97">
        <v>3500</v>
      </c>
      <c r="AR22" s="99">
        <v>44809</v>
      </c>
      <c r="AS22" s="100"/>
      <c r="AT22" s="97"/>
      <c r="AU22" s="97"/>
      <c r="AV22" s="97"/>
      <c r="AW22" s="97"/>
      <c r="AX22" s="99"/>
      <c r="AY22" s="99"/>
      <c r="AZ22" s="95" t="s">
        <v>250</v>
      </c>
      <c r="BA22" s="95" t="s">
        <v>250</v>
      </c>
      <c r="BB22" s="95"/>
      <c r="BC22" s="101" t="s">
        <v>250</v>
      </c>
      <c r="BD22" s="95"/>
      <c r="BE22" s="95"/>
      <c r="BF22" s="102">
        <v>44880</v>
      </c>
    </row>
    <row r="23" spans="1:58" ht="24.95" customHeight="1" x14ac:dyDescent="0.25">
      <c r="A23" s="91" t="s">
        <v>432</v>
      </c>
      <c r="B23" s="91">
        <v>2700008454015</v>
      </c>
      <c r="C23" s="91">
        <v>2700007856513</v>
      </c>
      <c r="D23" s="92" t="s">
        <v>580</v>
      </c>
      <c r="E23" s="92" t="s">
        <v>457</v>
      </c>
      <c r="F23" s="92" t="s">
        <v>458</v>
      </c>
      <c r="G23" s="92" t="s">
        <v>459</v>
      </c>
      <c r="H23" s="93" t="s">
        <v>460</v>
      </c>
      <c r="I23" s="93" t="s">
        <v>460</v>
      </c>
      <c r="J23" s="93" t="s">
        <v>434</v>
      </c>
      <c r="K23" s="94" t="s">
        <v>142</v>
      </c>
      <c r="L23" s="95">
        <v>426478</v>
      </c>
      <c r="M23" s="95">
        <v>455649</v>
      </c>
      <c r="N23" s="93" t="s">
        <v>435</v>
      </c>
      <c r="O23" s="93" t="s">
        <v>435</v>
      </c>
      <c r="P23" s="93" t="s">
        <v>435</v>
      </c>
      <c r="Q23" s="95" t="s">
        <v>335</v>
      </c>
      <c r="R23" s="94" t="s">
        <v>284</v>
      </c>
      <c r="S23" s="96" t="s">
        <v>19</v>
      </c>
      <c r="T23" s="96" t="s">
        <v>64</v>
      </c>
      <c r="U23" s="94" t="s">
        <v>250</v>
      </c>
      <c r="V23" s="97">
        <v>0</v>
      </c>
      <c r="W23" s="98">
        <v>0</v>
      </c>
      <c r="X23" s="97">
        <v>0.18</v>
      </c>
      <c r="Y23" s="96"/>
      <c r="Z23" s="96"/>
      <c r="AA23" s="94"/>
      <c r="AB23" s="97"/>
      <c r="AC23" s="98"/>
      <c r="AD23" s="97"/>
      <c r="AE23" s="96"/>
      <c r="AF23" s="96"/>
      <c r="AG23" s="94"/>
      <c r="AH23" s="97"/>
      <c r="AI23" s="98"/>
      <c r="AJ23" s="97"/>
      <c r="AK23" s="94" t="s">
        <v>250</v>
      </c>
      <c r="AL23" s="94" t="s">
        <v>257</v>
      </c>
      <c r="AM23" s="97">
        <v>0.18</v>
      </c>
      <c r="AN23" s="97">
        <v>0.18</v>
      </c>
      <c r="AO23" s="97">
        <v>0.19</v>
      </c>
      <c r="AP23" s="97">
        <v>0.42699999999999999</v>
      </c>
      <c r="AQ23" s="97">
        <v>0.45</v>
      </c>
      <c r="AR23" s="99">
        <v>44784</v>
      </c>
      <c r="AS23" s="100"/>
      <c r="AT23" s="97"/>
      <c r="AU23" s="97"/>
      <c r="AV23" s="97"/>
      <c r="AW23" s="97"/>
      <c r="AX23" s="99"/>
      <c r="AY23" s="99"/>
      <c r="AZ23" s="95" t="s">
        <v>250</v>
      </c>
      <c r="BA23" s="95" t="s">
        <v>250</v>
      </c>
      <c r="BB23" s="95"/>
      <c r="BC23" s="101" t="s">
        <v>250</v>
      </c>
      <c r="BD23" s="95"/>
      <c r="BE23" s="95"/>
      <c r="BF23" s="102">
        <v>44880</v>
      </c>
    </row>
    <row r="24" spans="1:58" ht="24.95" customHeight="1" x14ac:dyDescent="0.25">
      <c r="A24" s="91" t="s">
        <v>436</v>
      </c>
      <c r="B24" s="91"/>
      <c r="C24" s="91">
        <v>2700008010607</v>
      </c>
      <c r="D24" s="92" t="s">
        <v>581</v>
      </c>
      <c r="E24" s="92" t="s">
        <v>461</v>
      </c>
      <c r="F24" s="92" t="s">
        <v>462</v>
      </c>
      <c r="G24" s="92" t="s">
        <v>463</v>
      </c>
      <c r="H24" s="93" t="s">
        <v>437</v>
      </c>
      <c r="I24" s="93" t="s">
        <v>437</v>
      </c>
      <c r="J24" s="93" t="s">
        <v>464</v>
      </c>
      <c r="K24" s="94" t="s">
        <v>142</v>
      </c>
      <c r="L24" s="95">
        <v>424456</v>
      </c>
      <c r="M24" s="95">
        <v>559178</v>
      </c>
      <c r="N24" s="93" t="s">
        <v>435</v>
      </c>
      <c r="O24" s="93" t="s">
        <v>435</v>
      </c>
      <c r="P24" s="93" t="s">
        <v>435</v>
      </c>
      <c r="Q24" s="95" t="s">
        <v>335</v>
      </c>
      <c r="R24" s="94" t="s">
        <v>284</v>
      </c>
      <c r="S24" s="96" t="s">
        <v>19</v>
      </c>
      <c r="T24" s="96" t="s">
        <v>64</v>
      </c>
      <c r="U24" s="94" t="s">
        <v>250</v>
      </c>
      <c r="V24" s="97">
        <v>0</v>
      </c>
      <c r="W24" s="98">
        <v>0</v>
      </c>
      <c r="X24" s="97">
        <v>0.152</v>
      </c>
      <c r="Y24" s="96"/>
      <c r="Z24" s="96"/>
      <c r="AA24" s="94"/>
      <c r="AB24" s="97"/>
      <c r="AC24" s="98"/>
      <c r="AD24" s="97"/>
      <c r="AE24" s="96"/>
      <c r="AF24" s="96"/>
      <c r="AG24" s="94"/>
      <c r="AH24" s="97"/>
      <c r="AI24" s="98"/>
      <c r="AJ24" s="97"/>
      <c r="AK24" s="94" t="s">
        <v>250</v>
      </c>
      <c r="AL24" s="94" t="s">
        <v>256</v>
      </c>
      <c r="AM24" s="97"/>
      <c r="AN24" s="97"/>
      <c r="AO24" s="97"/>
      <c r="AP24" s="97"/>
      <c r="AQ24" s="97"/>
      <c r="AR24" s="99"/>
      <c r="AS24" s="97">
        <v>0.152</v>
      </c>
      <c r="AT24" s="97">
        <v>0.152</v>
      </c>
      <c r="AU24" s="97">
        <v>0.16</v>
      </c>
      <c r="AV24" s="97">
        <v>0.32800000000000001</v>
      </c>
      <c r="AW24" s="97">
        <v>0.34599999999999997</v>
      </c>
      <c r="AX24" s="99">
        <v>44747</v>
      </c>
      <c r="AY24" s="99"/>
      <c r="AZ24" s="95" t="s">
        <v>250</v>
      </c>
      <c r="BA24" s="95" t="s">
        <v>250</v>
      </c>
      <c r="BB24" s="95"/>
      <c r="BC24" s="101" t="s">
        <v>250</v>
      </c>
      <c r="BD24" s="95"/>
      <c r="BE24" s="95"/>
      <c r="BF24" s="102">
        <v>44880</v>
      </c>
    </row>
    <row r="25" spans="1:58" ht="24.95" customHeight="1" x14ac:dyDescent="0.25">
      <c r="A25" s="91" t="s">
        <v>438</v>
      </c>
      <c r="B25" s="91"/>
      <c r="C25" s="142" t="s">
        <v>439</v>
      </c>
      <c r="D25" s="92" t="s">
        <v>582</v>
      </c>
      <c r="E25" s="142" t="s">
        <v>440</v>
      </c>
      <c r="F25" s="142" t="s">
        <v>441</v>
      </c>
      <c r="G25" s="142" t="s">
        <v>442</v>
      </c>
      <c r="H25" s="142" t="s">
        <v>443</v>
      </c>
      <c r="I25" s="142" t="s">
        <v>443</v>
      </c>
      <c r="J25" s="142" t="s">
        <v>444</v>
      </c>
      <c r="K25" s="94" t="s">
        <v>142</v>
      </c>
      <c r="L25" s="142" t="s">
        <v>445</v>
      </c>
      <c r="M25" s="142" t="s">
        <v>446</v>
      </c>
      <c r="N25" s="93" t="s">
        <v>447</v>
      </c>
      <c r="O25" s="93" t="s">
        <v>447</v>
      </c>
      <c r="P25" s="93" t="s">
        <v>448</v>
      </c>
      <c r="Q25" s="95" t="s">
        <v>335</v>
      </c>
      <c r="R25" s="94" t="s">
        <v>284</v>
      </c>
      <c r="S25" s="96" t="s">
        <v>19</v>
      </c>
      <c r="T25" s="96" t="s">
        <v>64</v>
      </c>
      <c r="U25" s="94" t="s">
        <v>250</v>
      </c>
      <c r="V25" s="97">
        <v>0</v>
      </c>
      <c r="W25" s="98">
        <v>0</v>
      </c>
      <c r="X25" s="97">
        <v>0.104</v>
      </c>
      <c r="Y25" s="96"/>
      <c r="Z25" s="96"/>
      <c r="AA25" s="94"/>
      <c r="AB25" s="97"/>
      <c r="AC25" s="98"/>
      <c r="AD25" s="97"/>
      <c r="AE25" s="96"/>
      <c r="AF25" s="96"/>
      <c r="AG25" s="94"/>
      <c r="AH25" s="97"/>
      <c r="AI25" s="98"/>
      <c r="AJ25" s="97"/>
      <c r="AK25" s="94" t="s">
        <v>250</v>
      </c>
      <c r="AL25" s="94" t="s">
        <v>256</v>
      </c>
      <c r="AM25" s="97"/>
      <c r="AN25" s="97"/>
      <c r="AO25" s="97"/>
      <c r="AP25" s="97"/>
      <c r="AQ25" s="97"/>
      <c r="AR25" s="99"/>
      <c r="AS25" s="97">
        <v>0.104</v>
      </c>
      <c r="AT25" s="97">
        <v>0.104</v>
      </c>
      <c r="AU25" s="97">
        <v>0.11</v>
      </c>
      <c r="AV25" s="97">
        <v>3.7999999999999999E-2</v>
      </c>
      <c r="AW25" s="97">
        <v>0.04</v>
      </c>
      <c r="AX25" s="99">
        <v>44746</v>
      </c>
      <c r="AY25" s="99"/>
      <c r="AZ25" s="95" t="s">
        <v>250</v>
      </c>
      <c r="BA25" s="95" t="s">
        <v>250</v>
      </c>
      <c r="BB25" s="95"/>
      <c r="BC25" s="101" t="s">
        <v>250</v>
      </c>
      <c r="BD25" s="95"/>
      <c r="BE25" s="95"/>
      <c r="BF25" s="102">
        <v>44880</v>
      </c>
    </row>
    <row r="26" spans="1:58" ht="24.95" customHeight="1" x14ac:dyDescent="0.25">
      <c r="A26" s="91" t="s">
        <v>449</v>
      </c>
      <c r="B26" s="91"/>
      <c r="C26" s="91">
        <v>2700006186007</v>
      </c>
      <c r="D26" s="92" t="s">
        <v>450</v>
      </c>
      <c r="E26" s="92" t="s">
        <v>451</v>
      </c>
      <c r="F26" s="92" t="s">
        <v>452</v>
      </c>
      <c r="G26" s="92" t="s">
        <v>453</v>
      </c>
      <c r="H26" s="93" t="s">
        <v>454</v>
      </c>
      <c r="I26" s="93" t="s">
        <v>454</v>
      </c>
      <c r="J26" s="93" t="s">
        <v>455</v>
      </c>
      <c r="K26" s="94" t="s">
        <v>142</v>
      </c>
      <c r="L26" s="95">
        <v>467048</v>
      </c>
      <c r="M26" s="95">
        <v>109759</v>
      </c>
      <c r="N26" s="93" t="s">
        <v>456</v>
      </c>
      <c r="O26" s="93" t="s">
        <v>456</v>
      </c>
      <c r="P26" s="93" t="s">
        <v>456</v>
      </c>
      <c r="Q26" s="95" t="s">
        <v>335</v>
      </c>
      <c r="R26" s="94" t="s">
        <v>284</v>
      </c>
      <c r="S26" s="96" t="s">
        <v>19</v>
      </c>
      <c r="T26" s="96" t="s">
        <v>64</v>
      </c>
      <c r="U26" s="94" t="s">
        <v>250</v>
      </c>
      <c r="V26" s="97">
        <v>0</v>
      </c>
      <c r="W26" s="98">
        <v>0</v>
      </c>
      <c r="X26" s="97">
        <v>0.19</v>
      </c>
      <c r="Y26" s="96"/>
      <c r="Z26" s="96"/>
      <c r="AA26" s="94"/>
      <c r="AB26" s="97"/>
      <c r="AC26" s="98"/>
      <c r="AD26" s="97"/>
      <c r="AE26" s="96"/>
      <c r="AF26" s="96"/>
      <c r="AG26" s="94"/>
      <c r="AH26" s="97"/>
      <c r="AI26" s="98"/>
      <c r="AJ26" s="97"/>
      <c r="AK26" s="94" t="s">
        <v>250</v>
      </c>
      <c r="AL26" s="94" t="s">
        <v>256</v>
      </c>
      <c r="AM26" s="97"/>
      <c r="AN26" s="97"/>
      <c r="AO26" s="97"/>
      <c r="AP26" s="97"/>
      <c r="AQ26" s="97"/>
      <c r="AR26" s="99"/>
      <c r="AS26" s="97">
        <v>0.19</v>
      </c>
      <c r="AT26" s="97">
        <v>0.19</v>
      </c>
      <c r="AU26" s="97">
        <v>0.2</v>
      </c>
      <c r="AV26" s="97">
        <v>0.21299999999999999</v>
      </c>
      <c r="AW26" s="97">
        <v>0.22500000000000001</v>
      </c>
      <c r="AX26" s="99">
        <v>44756</v>
      </c>
      <c r="AY26" s="99"/>
      <c r="AZ26" s="95" t="s">
        <v>250</v>
      </c>
      <c r="BA26" s="95" t="s">
        <v>250</v>
      </c>
      <c r="BB26" s="95"/>
      <c r="BC26" s="101" t="s">
        <v>250</v>
      </c>
      <c r="BD26" s="95"/>
      <c r="BE26" s="95"/>
      <c r="BF26" s="102">
        <v>44880</v>
      </c>
    </row>
    <row r="27" spans="1:58" ht="24.95" customHeight="1" x14ac:dyDescent="0.25">
      <c r="A27" s="91" t="s">
        <v>465</v>
      </c>
      <c r="B27" s="91">
        <v>2700008401459</v>
      </c>
      <c r="C27" s="91">
        <v>2700007917627</v>
      </c>
      <c r="D27" s="92" t="s">
        <v>1150</v>
      </c>
      <c r="E27" s="92" t="s">
        <v>466</v>
      </c>
      <c r="F27" s="92" t="s">
        <v>467</v>
      </c>
      <c r="G27" s="92" t="s">
        <v>433</v>
      </c>
      <c r="H27" s="92" t="s">
        <v>468</v>
      </c>
      <c r="I27" s="93" t="s">
        <v>469</v>
      </c>
      <c r="J27" s="93" t="s">
        <v>470</v>
      </c>
      <c r="K27" s="94" t="s">
        <v>142</v>
      </c>
      <c r="L27" s="95">
        <v>420723</v>
      </c>
      <c r="M27" s="95">
        <v>440441</v>
      </c>
      <c r="N27" s="93" t="s">
        <v>435</v>
      </c>
      <c r="O27" s="93" t="s">
        <v>435</v>
      </c>
      <c r="P27" s="93" t="s">
        <v>435</v>
      </c>
      <c r="Q27" s="95" t="s">
        <v>335</v>
      </c>
      <c r="R27" s="94" t="s">
        <v>284</v>
      </c>
      <c r="S27" s="96" t="s">
        <v>19</v>
      </c>
      <c r="T27" s="96" t="s">
        <v>64</v>
      </c>
      <c r="U27" s="94" t="s">
        <v>250</v>
      </c>
      <c r="V27" s="97">
        <v>0</v>
      </c>
      <c r="W27" s="98">
        <v>0</v>
      </c>
      <c r="X27" s="97">
        <v>9.5000000000000001E-2</v>
      </c>
      <c r="Y27" s="96" t="s">
        <v>248</v>
      </c>
      <c r="Z27" s="96" t="s">
        <v>162</v>
      </c>
      <c r="AA27" s="94" t="s">
        <v>250</v>
      </c>
      <c r="AB27" s="97"/>
      <c r="AC27" s="98"/>
      <c r="AD27" s="97">
        <v>0.17100000000000001</v>
      </c>
      <c r="AE27" s="96"/>
      <c r="AF27" s="96"/>
      <c r="AG27" s="94"/>
      <c r="AH27" s="97"/>
      <c r="AI27" s="98"/>
      <c r="AJ27" s="97"/>
      <c r="AK27" s="94" t="s">
        <v>250</v>
      </c>
      <c r="AL27" s="94" t="s">
        <v>256</v>
      </c>
      <c r="AM27" s="97"/>
      <c r="AN27" s="97"/>
      <c r="AO27" s="97"/>
      <c r="AP27" s="97"/>
      <c r="AQ27" s="97"/>
      <c r="AR27" s="99"/>
      <c r="AS27" s="100">
        <v>0.153</v>
      </c>
      <c r="AT27" s="100">
        <v>0.153</v>
      </c>
      <c r="AU27" s="97">
        <v>0.18</v>
      </c>
      <c r="AV27" s="97">
        <v>0.90200000000000002</v>
      </c>
      <c r="AW27" s="97">
        <v>9.5000000000000001E-2</v>
      </c>
      <c r="AX27" s="99">
        <v>44735</v>
      </c>
      <c r="AY27" s="99"/>
      <c r="AZ27" s="95" t="s">
        <v>250</v>
      </c>
      <c r="BA27" s="95" t="s">
        <v>250</v>
      </c>
      <c r="BB27" s="95"/>
      <c r="BC27" s="101" t="s">
        <v>250</v>
      </c>
      <c r="BD27" s="95"/>
      <c r="BE27" s="95"/>
      <c r="BF27" s="102">
        <v>44880</v>
      </c>
    </row>
    <row r="28" spans="1:58" ht="24.95" customHeight="1" x14ac:dyDescent="0.25">
      <c r="A28" s="91" t="s">
        <v>471</v>
      </c>
      <c r="B28" s="91"/>
      <c r="C28" s="91">
        <v>2700005090103</v>
      </c>
      <c r="D28" s="92" t="s">
        <v>583</v>
      </c>
      <c r="E28" s="92" t="s">
        <v>472</v>
      </c>
      <c r="F28" s="92" t="s">
        <v>473</v>
      </c>
      <c r="G28" s="92" t="s">
        <v>474</v>
      </c>
      <c r="H28" s="93" t="s">
        <v>475</v>
      </c>
      <c r="I28" s="93" t="s">
        <v>475</v>
      </c>
      <c r="J28" s="93" t="s">
        <v>476</v>
      </c>
      <c r="K28" s="94" t="s">
        <v>142</v>
      </c>
      <c r="L28" s="95">
        <v>486758</v>
      </c>
      <c r="M28" s="95">
        <v>281456</v>
      </c>
      <c r="N28" s="93" t="s">
        <v>376</v>
      </c>
      <c r="O28" s="93" t="s">
        <v>376</v>
      </c>
      <c r="P28" s="93" t="s">
        <v>376</v>
      </c>
      <c r="Q28" s="95" t="s">
        <v>335</v>
      </c>
      <c r="R28" s="94" t="s">
        <v>284</v>
      </c>
      <c r="S28" s="96" t="s">
        <v>19</v>
      </c>
      <c r="T28" s="96" t="s">
        <v>64</v>
      </c>
      <c r="U28" s="94" t="s">
        <v>250</v>
      </c>
      <c r="V28" s="97">
        <v>0</v>
      </c>
      <c r="W28" s="98">
        <v>0</v>
      </c>
      <c r="X28" s="97">
        <v>0.47399999999999998</v>
      </c>
      <c r="Y28" s="96"/>
      <c r="Z28" s="96"/>
      <c r="AA28" s="94"/>
      <c r="AB28" s="97"/>
      <c r="AC28" s="98"/>
      <c r="AD28" s="97"/>
      <c r="AE28" s="96"/>
      <c r="AF28" s="96"/>
      <c r="AG28" s="94"/>
      <c r="AH28" s="97"/>
      <c r="AI28" s="98"/>
      <c r="AJ28" s="97"/>
      <c r="AK28" s="94" t="s">
        <v>250</v>
      </c>
      <c r="AL28" s="94" t="s">
        <v>256</v>
      </c>
      <c r="AM28" s="97"/>
      <c r="AN28" s="97"/>
      <c r="AO28" s="97"/>
      <c r="AP28" s="97"/>
      <c r="AQ28" s="97"/>
      <c r="AR28" s="99"/>
      <c r="AS28" s="97">
        <v>0.47399999999999998</v>
      </c>
      <c r="AT28" s="97">
        <v>0.47399999999999998</v>
      </c>
      <c r="AU28" s="97">
        <v>0.499</v>
      </c>
      <c r="AV28" s="97">
        <v>0.95</v>
      </c>
      <c r="AW28" s="97">
        <v>1</v>
      </c>
      <c r="AX28" s="99">
        <v>44712</v>
      </c>
      <c r="AY28" s="99"/>
      <c r="AZ28" s="95" t="s">
        <v>250</v>
      </c>
      <c r="BA28" s="95" t="s">
        <v>250</v>
      </c>
      <c r="BB28" s="95"/>
      <c r="BC28" s="101" t="s">
        <v>250</v>
      </c>
      <c r="BD28" s="95"/>
      <c r="BE28" s="95"/>
      <c r="BF28" s="102">
        <v>44880</v>
      </c>
    </row>
    <row r="29" spans="1:58" ht="24.95" customHeight="1" x14ac:dyDescent="0.25">
      <c r="A29" s="91" t="s">
        <v>477</v>
      </c>
      <c r="B29" s="91">
        <v>2700008049241</v>
      </c>
      <c r="C29" s="91">
        <v>2700003901172</v>
      </c>
      <c r="D29" s="92" t="s">
        <v>478</v>
      </c>
      <c r="E29" s="92" t="s">
        <v>479</v>
      </c>
      <c r="F29" s="92" t="s">
        <v>480</v>
      </c>
      <c r="G29" s="92" t="s">
        <v>481</v>
      </c>
      <c r="H29" s="93" t="s">
        <v>482</v>
      </c>
      <c r="I29" s="93" t="s">
        <v>483</v>
      </c>
      <c r="J29" s="93" t="s">
        <v>484</v>
      </c>
      <c r="K29" s="94" t="s">
        <v>261</v>
      </c>
      <c r="L29" s="95">
        <v>319197</v>
      </c>
      <c r="M29" s="95">
        <v>316362</v>
      </c>
      <c r="N29" s="93" t="s">
        <v>485</v>
      </c>
      <c r="O29" s="93" t="s">
        <v>485</v>
      </c>
      <c r="P29" s="93" t="s">
        <v>485</v>
      </c>
      <c r="Q29" s="95" t="s">
        <v>335</v>
      </c>
      <c r="R29" s="94" t="s">
        <v>284</v>
      </c>
      <c r="S29" s="96" t="s">
        <v>153</v>
      </c>
      <c r="T29" s="96" t="s">
        <v>65</v>
      </c>
      <c r="U29" s="94" t="s">
        <v>251</v>
      </c>
      <c r="V29" s="97">
        <v>0</v>
      </c>
      <c r="W29" s="98">
        <v>0</v>
      </c>
      <c r="X29" s="97">
        <v>0.23699999999999999</v>
      </c>
      <c r="Y29" s="96"/>
      <c r="Z29" s="96"/>
      <c r="AA29" s="94"/>
      <c r="AB29" s="97"/>
      <c r="AC29" s="98"/>
      <c r="AD29" s="97"/>
      <c r="AE29" s="96"/>
      <c r="AF29" s="96"/>
      <c r="AG29" s="94"/>
      <c r="AH29" s="97"/>
      <c r="AI29" s="98"/>
      <c r="AJ29" s="97"/>
      <c r="AK29" s="94" t="s">
        <v>250</v>
      </c>
      <c r="AL29" s="94" t="s">
        <v>256</v>
      </c>
      <c r="AM29" s="97"/>
      <c r="AN29" s="97"/>
      <c r="AO29" s="97"/>
      <c r="AP29" s="97"/>
      <c r="AQ29" s="97"/>
      <c r="AR29" s="99"/>
      <c r="AS29" s="97">
        <v>0.23699999999999999</v>
      </c>
      <c r="AT29" s="97">
        <v>0.23699999999999999</v>
      </c>
      <c r="AU29" s="97">
        <v>0.25</v>
      </c>
      <c r="AV29" s="97">
        <v>0.38</v>
      </c>
      <c r="AW29" s="97">
        <v>0.4</v>
      </c>
      <c r="AX29" s="99">
        <v>44700</v>
      </c>
      <c r="AY29" s="99"/>
      <c r="AZ29" s="95" t="s">
        <v>250</v>
      </c>
      <c r="BA29" s="95" t="s">
        <v>250</v>
      </c>
      <c r="BB29" s="95"/>
      <c r="BC29" s="101" t="s">
        <v>250</v>
      </c>
      <c r="BD29" s="95"/>
      <c r="BE29" s="95"/>
      <c r="BF29" s="102">
        <v>44880</v>
      </c>
    </row>
    <row r="30" spans="1:58" ht="24.95" customHeight="1" x14ac:dyDescent="0.25">
      <c r="A30" s="91" t="s">
        <v>486</v>
      </c>
      <c r="B30" s="91"/>
      <c r="C30" s="91">
        <v>2700001521464</v>
      </c>
      <c r="D30" s="92" t="s">
        <v>584</v>
      </c>
      <c r="E30" s="92" t="s">
        <v>487</v>
      </c>
      <c r="F30" s="92" t="s">
        <v>488</v>
      </c>
      <c r="G30" s="92" t="s">
        <v>489</v>
      </c>
      <c r="H30" s="93" t="s">
        <v>490</v>
      </c>
      <c r="I30" s="93" t="s">
        <v>491</v>
      </c>
      <c r="J30" s="93" t="s">
        <v>492</v>
      </c>
      <c r="K30" s="94" t="s">
        <v>142</v>
      </c>
      <c r="L30" s="95">
        <v>428071</v>
      </c>
      <c r="M30" s="95">
        <v>490838</v>
      </c>
      <c r="N30" s="93" t="s">
        <v>435</v>
      </c>
      <c r="O30" s="93" t="s">
        <v>435</v>
      </c>
      <c r="P30" s="93" t="s">
        <v>435</v>
      </c>
      <c r="Q30" s="95" t="s">
        <v>335</v>
      </c>
      <c r="R30" s="94" t="s">
        <v>284</v>
      </c>
      <c r="S30" s="96" t="s">
        <v>19</v>
      </c>
      <c r="T30" s="96" t="s">
        <v>64</v>
      </c>
      <c r="U30" s="94" t="s">
        <v>250</v>
      </c>
      <c r="V30" s="97">
        <v>0</v>
      </c>
      <c r="W30" s="98">
        <v>0</v>
      </c>
      <c r="X30" s="97">
        <v>0.123</v>
      </c>
      <c r="Y30" s="96"/>
      <c r="Z30" s="96"/>
      <c r="AA30" s="94"/>
      <c r="AB30" s="97"/>
      <c r="AC30" s="98"/>
      <c r="AD30" s="97"/>
      <c r="AE30" s="96"/>
      <c r="AF30" s="96"/>
      <c r="AG30" s="94"/>
      <c r="AH30" s="97"/>
      <c r="AI30" s="98"/>
      <c r="AJ30" s="97"/>
      <c r="AK30" s="94" t="s">
        <v>250</v>
      </c>
      <c r="AL30" s="94" t="s">
        <v>256</v>
      </c>
      <c r="AM30" s="97"/>
      <c r="AN30" s="97"/>
      <c r="AO30" s="97"/>
      <c r="AP30" s="97"/>
      <c r="AQ30" s="97"/>
      <c r="AR30" s="99"/>
      <c r="AS30" s="97">
        <v>0.123</v>
      </c>
      <c r="AT30" s="97">
        <v>0.123</v>
      </c>
      <c r="AU30" s="97">
        <v>0.13</v>
      </c>
      <c r="AV30" s="97">
        <v>0.36</v>
      </c>
      <c r="AW30" s="97">
        <v>0.378</v>
      </c>
      <c r="AX30" s="99">
        <v>44664</v>
      </c>
      <c r="AY30" s="99"/>
      <c r="AZ30" s="95" t="s">
        <v>250</v>
      </c>
      <c r="BA30" s="95" t="s">
        <v>250</v>
      </c>
      <c r="BB30" s="95"/>
      <c r="BC30" s="101" t="s">
        <v>250</v>
      </c>
      <c r="BD30" s="95"/>
      <c r="BE30" s="95"/>
      <c r="BF30" s="102">
        <v>44880</v>
      </c>
    </row>
    <row r="31" spans="1:58" ht="24.95" customHeight="1" x14ac:dyDescent="0.25">
      <c r="A31" s="91" t="s">
        <v>493</v>
      </c>
      <c r="B31" s="91"/>
      <c r="C31" s="91">
        <v>2700005482205</v>
      </c>
      <c r="D31" s="92" t="s">
        <v>585</v>
      </c>
      <c r="E31" s="92" t="s">
        <v>494</v>
      </c>
      <c r="F31" s="92" t="s">
        <v>495</v>
      </c>
      <c r="G31" s="92" t="s">
        <v>496</v>
      </c>
      <c r="H31" s="93" t="s">
        <v>290</v>
      </c>
      <c r="I31" s="93" t="s">
        <v>290</v>
      </c>
      <c r="J31" s="93" t="s">
        <v>497</v>
      </c>
      <c r="K31" s="94" t="s">
        <v>142</v>
      </c>
      <c r="L31" s="95">
        <v>523601</v>
      </c>
      <c r="M31" s="95">
        <v>176608</v>
      </c>
      <c r="N31" s="93" t="s">
        <v>383</v>
      </c>
      <c r="O31" s="93" t="s">
        <v>383</v>
      </c>
      <c r="P31" s="93" t="s">
        <v>383</v>
      </c>
      <c r="Q31" s="95">
        <v>11</v>
      </c>
      <c r="R31" s="94" t="s">
        <v>284</v>
      </c>
      <c r="S31" s="96" t="s">
        <v>19</v>
      </c>
      <c r="T31" s="96" t="s">
        <v>64</v>
      </c>
      <c r="U31" s="94" t="s">
        <v>250</v>
      </c>
      <c r="V31" s="97">
        <v>0</v>
      </c>
      <c r="W31" s="98">
        <v>0</v>
      </c>
      <c r="X31" s="97">
        <v>0.28699999999999998</v>
      </c>
      <c r="Y31" s="96"/>
      <c r="Z31" s="96"/>
      <c r="AA31" s="94"/>
      <c r="AB31" s="97"/>
      <c r="AC31" s="98"/>
      <c r="AD31" s="97"/>
      <c r="AE31" s="96"/>
      <c r="AF31" s="96"/>
      <c r="AG31" s="94"/>
      <c r="AH31" s="97"/>
      <c r="AI31" s="98"/>
      <c r="AJ31" s="97"/>
      <c r="AK31" s="94" t="s">
        <v>250</v>
      </c>
      <c r="AL31" s="94" t="s">
        <v>256</v>
      </c>
      <c r="AM31" s="97"/>
      <c r="AN31" s="97"/>
      <c r="AO31" s="97"/>
      <c r="AP31" s="97"/>
      <c r="AQ31" s="97"/>
      <c r="AR31" s="99"/>
      <c r="AS31" s="97">
        <v>0.28699999999999998</v>
      </c>
      <c r="AT31" s="97">
        <v>0.28699999999999998</v>
      </c>
      <c r="AU31" s="97">
        <v>303</v>
      </c>
      <c r="AV31" s="97">
        <v>2.375</v>
      </c>
      <c r="AW31" s="97">
        <v>2.5</v>
      </c>
      <c r="AX31" s="99">
        <v>44655</v>
      </c>
      <c r="AY31" s="99"/>
      <c r="AZ31" s="95" t="s">
        <v>250</v>
      </c>
      <c r="BA31" s="95" t="s">
        <v>250</v>
      </c>
      <c r="BB31" s="95"/>
      <c r="BC31" s="101" t="s">
        <v>250</v>
      </c>
      <c r="BD31" s="95"/>
      <c r="BE31" s="95"/>
      <c r="BF31" s="102">
        <v>44880</v>
      </c>
    </row>
    <row r="32" spans="1:58" ht="24.95" customHeight="1" x14ac:dyDescent="0.25">
      <c r="A32" s="91" t="s">
        <v>498</v>
      </c>
      <c r="B32" s="91"/>
      <c r="C32" s="91">
        <v>2700001048818</v>
      </c>
      <c r="D32" s="92" t="s">
        <v>586</v>
      </c>
      <c r="E32" s="92" t="s">
        <v>499</v>
      </c>
      <c r="F32" s="92" t="s">
        <v>500</v>
      </c>
      <c r="G32" s="92" t="s">
        <v>501</v>
      </c>
      <c r="H32" s="93" t="s">
        <v>502</v>
      </c>
      <c r="I32" s="92" t="s">
        <v>421</v>
      </c>
      <c r="J32" s="93" t="s">
        <v>503</v>
      </c>
      <c r="K32" s="94" t="s">
        <v>142</v>
      </c>
      <c r="L32" s="95">
        <v>474861</v>
      </c>
      <c r="M32" s="95">
        <v>287690</v>
      </c>
      <c r="N32" s="93" t="s">
        <v>376</v>
      </c>
      <c r="O32" s="93" t="s">
        <v>376</v>
      </c>
      <c r="P32" s="93" t="s">
        <v>376</v>
      </c>
      <c r="Q32" s="95" t="s">
        <v>335</v>
      </c>
      <c r="R32" s="94" t="s">
        <v>284</v>
      </c>
      <c r="S32" s="96" t="s">
        <v>19</v>
      </c>
      <c r="T32" s="96" t="s">
        <v>64</v>
      </c>
      <c r="U32" s="94" t="s">
        <v>250</v>
      </c>
      <c r="V32" s="97">
        <v>0</v>
      </c>
      <c r="W32" s="98">
        <v>0</v>
      </c>
      <c r="X32" s="97">
        <v>4.7500000000000001E-2</v>
      </c>
      <c r="Y32" s="96"/>
      <c r="Z32" s="96"/>
      <c r="AA32" s="94"/>
      <c r="AB32" s="97"/>
      <c r="AC32" s="98"/>
      <c r="AD32" s="97"/>
      <c r="AE32" s="96"/>
      <c r="AF32" s="96"/>
      <c r="AG32" s="94"/>
      <c r="AH32" s="97"/>
      <c r="AI32" s="98"/>
      <c r="AJ32" s="97"/>
      <c r="AK32" s="94" t="s">
        <v>250</v>
      </c>
      <c r="AL32" s="94" t="s">
        <v>256</v>
      </c>
      <c r="AM32" s="97"/>
      <c r="AN32" s="97"/>
      <c r="AO32" s="97"/>
      <c r="AP32" s="97"/>
      <c r="AQ32" s="97"/>
      <c r="AR32" s="99"/>
      <c r="AS32" s="97">
        <v>4.7500000000000001E-2</v>
      </c>
      <c r="AT32" s="97">
        <v>4.7500000000000001E-2</v>
      </c>
      <c r="AU32" s="97">
        <v>0.05</v>
      </c>
      <c r="AV32" s="97">
        <v>8.5500000000000007E-2</v>
      </c>
      <c r="AW32" s="97">
        <v>0.09</v>
      </c>
      <c r="AX32" s="99">
        <v>44655</v>
      </c>
      <c r="AY32" s="99"/>
      <c r="AZ32" s="95" t="s">
        <v>250</v>
      </c>
      <c r="BA32" s="95" t="s">
        <v>250</v>
      </c>
      <c r="BB32" s="95"/>
      <c r="BC32" s="101" t="s">
        <v>250</v>
      </c>
      <c r="BD32" s="95"/>
      <c r="BE32" s="95"/>
      <c r="BF32" s="102">
        <v>44880</v>
      </c>
    </row>
    <row r="33" spans="1:58" ht="24.95" customHeight="1" x14ac:dyDescent="0.25">
      <c r="A33" s="91" t="s">
        <v>504</v>
      </c>
      <c r="B33" s="91"/>
      <c r="C33" s="91">
        <v>2700007326330</v>
      </c>
      <c r="D33" s="92" t="s">
        <v>587</v>
      </c>
      <c r="E33" s="92" t="s">
        <v>505</v>
      </c>
      <c r="F33" s="92" t="s">
        <v>506</v>
      </c>
      <c r="G33" s="92" t="s">
        <v>507</v>
      </c>
      <c r="H33" s="93" t="s">
        <v>508</v>
      </c>
      <c r="I33" s="93" t="s">
        <v>508</v>
      </c>
      <c r="J33" s="93" t="s">
        <v>509</v>
      </c>
      <c r="K33" s="94" t="s">
        <v>142</v>
      </c>
      <c r="L33" s="95">
        <v>420254</v>
      </c>
      <c r="M33" s="95">
        <v>585941</v>
      </c>
      <c r="N33" s="93" t="s">
        <v>435</v>
      </c>
      <c r="O33" s="93" t="s">
        <v>435</v>
      </c>
      <c r="P33" s="93" t="s">
        <v>435</v>
      </c>
      <c r="Q33" s="95" t="s">
        <v>335</v>
      </c>
      <c r="R33" s="94" t="s">
        <v>284</v>
      </c>
      <c r="S33" s="96" t="s">
        <v>19</v>
      </c>
      <c r="T33" s="96" t="s">
        <v>64</v>
      </c>
      <c r="U33" s="94" t="s">
        <v>250</v>
      </c>
      <c r="V33" s="97">
        <v>0</v>
      </c>
      <c r="W33" s="98">
        <v>0</v>
      </c>
      <c r="X33" s="97">
        <v>4.7500000000000001E-2</v>
      </c>
      <c r="Y33" s="96"/>
      <c r="Z33" s="96"/>
      <c r="AA33" s="94"/>
      <c r="AB33" s="97"/>
      <c r="AC33" s="98"/>
      <c r="AD33" s="97"/>
      <c r="AE33" s="96"/>
      <c r="AF33" s="96"/>
      <c r="AG33" s="94"/>
      <c r="AH33" s="97"/>
      <c r="AI33" s="98"/>
      <c r="AJ33" s="97"/>
      <c r="AK33" s="94" t="s">
        <v>250</v>
      </c>
      <c r="AL33" s="94" t="s">
        <v>256</v>
      </c>
      <c r="AM33" s="97"/>
      <c r="AN33" s="97"/>
      <c r="AO33" s="97"/>
      <c r="AP33" s="97"/>
      <c r="AQ33" s="97"/>
      <c r="AR33" s="99"/>
      <c r="AS33" s="97">
        <v>4.7500000000000001E-2</v>
      </c>
      <c r="AT33" s="97">
        <v>4.7500000000000001E-2</v>
      </c>
      <c r="AU33" s="97">
        <v>0.05</v>
      </c>
      <c r="AV33" s="97">
        <v>0.47499999999999998</v>
      </c>
      <c r="AW33" s="97">
        <v>0.5</v>
      </c>
      <c r="AX33" s="99">
        <v>44658</v>
      </c>
      <c r="AY33" s="99"/>
      <c r="AZ33" s="95" t="s">
        <v>250</v>
      </c>
      <c r="BA33" s="95" t="s">
        <v>250</v>
      </c>
      <c r="BB33" s="95"/>
      <c r="BC33" s="101" t="s">
        <v>250</v>
      </c>
      <c r="BD33" s="95"/>
      <c r="BE33" s="95"/>
      <c r="BF33" s="102">
        <v>44880</v>
      </c>
    </row>
    <row r="34" spans="1:58" ht="24.95" customHeight="1" x14ac:dyDescent="0.25">
      <c r="A34" s="91" t="s">
        <v>510</v>
      </c>
      <c r="B34" s="91"/>
      <c r="C34" s="91">
        <v>2700007174606</v>
      </c>
      <c r="D34" s="92" t="s">
        <v>588</v>
      </c>
      <c r="E34" s="92" t="s">
        <v>511</v>
      </c>
      <c r="F34" s="92" t="s">
        <v>512</v>
      </c>
      <c r="G34" s="92" t="s">
        <v>513</v>
      </c>
      <c r="H34" s="93" t="s">
        <v>373</v>
      </c>
      <c r="I34" s="93" t="s">
        <v>373</v>
      </c>
      <c r="J34" s="93" t="s">
        <v>514</v>
      </c>
      <c r="K34" s="94" t="s">
        <v>142</v>
      </c>
      <c r="L34" s="95">
        <v>491595</v>
      </c>
      <c r="M34" s="95">
        <v>237947</v>
      </c>
      <c r="N34" s="93" t="s">
        <v>376</v>
      </c>
      <c r="O34" s="93" t="s">
        <v>376</v>
      </c>
      <c r="P34" s="93" t="s">
        <v>376</v>
      </c>
      <c r="Q34" s="95" t="s">
        <v>335</v>
      </c>
      <c r="R34" s="94" t="s">
        <v>284</v>
      </c>
      <c r="S34" s="96" t="s">
        <v>19</v>
      </c>
      <c r="T34" s="96" t="s">
        <v>64</v>
      </c>
      <c r="U34" s="94" t="s">
        <v>250</v>
      </c>
      <c r="V34" s="97">
        <v>0</v>
      </c>
      <c r="W34" s="98">
        <v>0</v>
      </c>
      <c r="X34" s="97">
        <v>9.5000000000000001E-2</v>
      </c>
      <c r="Y34" s="96"/>
      <c r="Z34" s="96"/>
      <c r="AA34" s="94"/>
      <c r="AB34" s="97"/>
      <c r="AC34" s="98"/>
      <c r="AD34" s="97"/>
      <c r="AE34" s="96"/>
      <c r="AF34" s="96"/>
      <c r="AG34" s="94"/>
      <c r="AH34" s="97"/>
      <c r="AI34" s="98"/>
      <c r="AJ34" s="97"/>
      <c r="AK34" s="94" t="s">
        <v>250</v>
      </c>
      <c r="AL34" s="94" t="s">
        <v>257</v>
      </c>
      <c r="AM34" s="97">
        <v>9.5000000000000001E-2</v>
      </c>
      <c r="AN34" s="97">
        <v>9.5000000000000001E-2</v>
      </c>
      <c r="AO34" s="97">
        <v>0.1</v>
      </c>
      <c r="AP34" s="97">
        <v>0.13100000000000001</v>
      </c>
      <c r="AQ34" s="97">
        <v>0.13800000000000001</v>
      </c>
      <c r="AR34" s="99">
        <v>44819</v>
      </c>
      <c r="AS34" s="100"/>
      <c r="AT34" s="97"/>
      <c r="AU34" s="97"/>
      <c r="AV34" s="97"/>
      <c r="AW34" s="97"/>
      <c r="AX34" s="99"/>
      <c r="AY34" s="99"/>
      <c r="AZ34" s="95" t="s">
        <v>250</v>
      </c>
      <c r="BA34" s="95" t="s">
        <v>250</v>
      </c>
      <c r="BB34" s="95"/>
      <c r="BC34" s="101" t="s">
        <v>250</v>
      </c>
      <c r="BD34" s="95"/>
      <c r="BE34" s="95"/>
      <c r="BF34" s="102">
        <v>44880</v>
      </c>
    </row>
    <row r="35" spans="1:58" ht="24.95" customHeight="1" x14ac:dyDescent="0.25">
      <c r="A35" s="91" t="s">
        <v>515</v>
      </c>
      <c r="B35" s="91"/>
      <c r="C35" s="91">
        <v>2700007871423</v>
      </c>
      <c r="D35" s="92" t="s">
        <v>589</v>
      </c>
      <c r="E35" s="92" t="s">
        <v>516</v>
      </c>
      <c r="F35" s="92" t="s">
        <v>517</v>
      </c>
      <c r="G35" s="92" t="s">
        <v>518</v>
      </c>
      <c r="H35" s="93" t="s">
        <v>290</v>
      </c>
      <c r="I35" s="93" t="s">
        <v>290</v>
      </c>
      <c r="J35" s="93" t="s">
        <v>519</v>
      </c>
      <c r="K35" s="94" t="s">
        <v>142</v>
      </c>
      <c r="L35" s="95">
        <v>535933</v>
      </c>
      <c r="M35" s="95">
        <v>172009</v>
      </c>
      <c r="N35" s="93" t="s">
        <v>383</v>
      </c>
      <c r="O35" s="93" t="s">
        <v>383</v>
      </c>
      <c r="P35" s="93" t="s">
        <v>383</v>
      </c>
      <c r="Q35" s="95" t="s">
        <v>335</v>
      </c>
      <c r="R35" s="94" t="s">
        <v>284</v>
      </c>
      <c r="S35" s="96" t="s">
        <v>19</v>
      </c>
      <c r="T35" s="96" t="s">
        <v>64</v>
      </c>
      <c r="U35" s="94" t="s">
        <v>250</v>
      </c>
      <c r="V35" s="97">
        <v>0</v>
      </c>
      <c r="W35" s="98">
        <v>0</v>
      </c>
      <c r="X35" s="97">
        <v>4.7E-2</v>
      </c>
      <c r="Y35" s="96"/>
      <c r="Z35" s="96"/>
      <c r="AA35" s="94"/>
      <c r="AB35" s="97"/>
      <c r="AC35" s="98"/>
      <c r="AD35" s="97"/>
      <c r="AE35" s="96"/>
      <c r="AF35" s="96"/>
      <c r="AG35" s="94"/>
      <c r="AH35" s="97"/>
      <c r="AI35" s="98"/>
      <c r="AJ35" s="97"/>
      <c r="AK35" s="94" t="s">
        <v>250</v>
      </c>
      <c r="AL35" s="94" t="s">
        <v>257</v>
      </c>
      <c r="AM35" s="97">
        <v>4.7E-2</v>
      </c>
      <c r="AN35" s="97">
        <v>4.7E-2</v>
      </c>
      <c r="AO35" s="97">
        <v>0.05</v>
      </c>
      <c r="AP35" s="97">
        <v>0.19900000000000001</v>
      </c>
      <c r="AQ35" s="97">
        <v>0.21</v>
      </c>
      <c r="AR35" s="99">
        <v>44767</v>
      </c>
      <c r="AS35" s="100"/>
      <c r="AT35" s="97"/>
      <c r="AU35" s="97"/>
      <c r="AV35" s="97"/>
      <c r="AW35" s="97"/>
      <c r="AX35" s="99"/>
      <c r="AY35" s="99"/>
      <c r="AZ35" s="95" t="s">
        <v>250</v>
      </c>
      <c r="BA35" s="95" t="s">
        <v>250</v>
      </c>
      <c r="BB35" s="95"/>
      <c r="BC35" s="101" t="s">
        <v>250</v>
      </c>
      <c r="BD35" s="95"/>
      <c r="BE35" s="95"/>
      <c r="BF35" s="102">
        <v>44880</v>
      </c>
    </row>
    <row r="36" spans="1:58" ht="24.95" customHeight="1" x14ac:dyDescent="0.25">
      <c r="A36" s="91" t="s">
        <v>520</v>
      </c>
      <c r="B36" s="91"/>
      <c r="C36" s="142" t="s">
        <v>521</v>
      </c>
      <c r="D36" s="92" t="s">
        <v>590</v>
      </c>
      <c r="E36" s="92" t="s">
        <v>522</v>
      </c>
      <c r="F36" s="142" t="s">
        <v>523</v>
      </c>
      <c r="G36" s="142" t="s">
        <v>524</v>
      </c>
      <c r="H36" s="93" t="s">
        <v>525</v>
      </c>
      <c r="I36" s="93" t="s">
        <v>525</v>
      </c>
      <c r="J36" s="142" t="s">
        <v>526</v>
      </c>
      <c r="K36" s="94" t="s">
        <v>142</v>
      </c>
      <c r="L36" s="142" t="s">
        <v>527</v>
      </c>
      <c r="M36" s="142" t="s">
        <v>528</v>
      </c>
      <c r="N36" s="93" t="s">
        <v>376</v>
      </c>
      <c r="O36" s="93" t="s">
        <v>376</v>
      </c>
      <c r="P36" s="93" t="s">
        <v>376</v>
      </c>
      <c r="Q36" s="95" t="s">
        <v>335</v>
      </c>
      <c r="R36" s="94" t="s">
        <v>284</v>
      </c>
      <c r="S36" s="96" t="s">
        <v>19</v>
      </c>
      <c r="T36" s="96" t="s">
        <v>64</v>
      </c>
      <c r="U36" s="94" t="s">
        <v>250</v>
      </c>
      <c r="V36" s="97">
        <v>0</v>
      </c>
      <c r="W36" s="98">
        <v>0</v>
      </c>
      <c r="X36" s="97">
        <v>9.5000000000000001E-2</v>
      </c>
      <c r="Y36" s="96"/>
      <c r="Z36" s="96"/>
      <c r="AA36" s="94"/>
      <c r="AB36" s="97"/>
      <c r="AC36" s="98"/>
      <c r="AD36" s="97"/>
      <c r="AE36" s="96"/>
      <c r="AF36" s="96"/>
      <c r="AG36" s="94"/>
      <c r="AH36" s="97"/>
      <c r="AI36" s="98"/>
      <c r="AJ36" s="97"/>
      <c r="AK36" s="94" t="s">
        <v>250</v>
      </c>
      <c r="AL36" s="94" t="s">
        <v>257</v>
      </c>
      <c r="AM36" s="97">
        <v>9.5000000000000001E-2</v>
      </c>
      <c r="AN36" s="97">
        <v>9.5000000000000001E-2</v>
      </c>
      <c r="AO36" s="97">
        <v>0.1</v>
      </c>
      <c r="AP36" s="97">
        <v>0.5</v>
      </c>
      <c r="AQ36" s="97">
        <v>0.52600000000000002</v>
      </c>
      <c r="AR36" s="142" t="s">
        <v>529</v>
      </c>
      <c r="AS36" s="100"/>
      <c r="AT36" s="97"/>
      <c r="AU36" s="97"/>
      <c r="AV36" s="97"/>
      <c r="AW36" s="97"/>
      <c r="AX36" s="142"/>
      <c r="AY36" s="142"/>
      <c r="AZ36" s="95" t="s">
        <v>250</v>
      </c>
      <c r="BA36" s="95" t="s">
        <v>250</v>
      </c>
      <c r="BB36" s="95"/>
      <c r="BC36" s="101" t="s">
        <v>250</v>
      </c>
      <c r="BD36" s="95"/>
      <c r="BE36" s="95"/>
      <c r="BF36" s="102">
        <v>44880</v>
      </c>
    </row>
    <row r="37" spans="1:58" ht="24.95" customHeight="1" x14ac:dyDescent="0.25">
      <c r="A37" s="91" t="s">
        <v>530</v>
      </c>
      <c r="B37" s="91"/>
      <c r="C37" s="91">
        <v>2700007890444</v>
      </c>
      <c r="D37" s="92" t="s">
        <v>591</v>
      </c>
      <c r="E37" s="92" t="s">
        <v>531</v>
      </c>
      <c r="F37" s="92" t="s">
        <v>532</v>
      </c>
      <c r="G37" s="92" t="s">
        <v>533</v>
      </c>
      <c r="H37" s="93" t="s">
        <v>534</v>
      </c>
      <c r="I37" s="93" t="s">
        <v>535</v>
      </c>
      <c r="J37" s="93" t="s">
        <v>536</v>
      </c>
      <c r="K37" s="94" t="s">
        <v>142</v>
      </c>
      <c r="L37" s="95">
        <v>529138</v>
      </c>
      <c r="M37" s="95">
        <v>104414</v>
      </c>
      <c r="N37" s="93" t="s">
        <v>383</v>
      </c>
      <c r="O37" s="93" t="s">
        <v>383</v>
      </c>
      <c r="P37" s="93" t="s">
        <v>383</v>
      </c>
      <c r="Q37" s="95" t="s">
        <v>335</v>
      </c>
      <c r="R37" s="94" t="s">
        <v>284</v>
      </c>
      <c r="S37" s="96" t="s">
        <v>19</v>
      </c>
      <c r="T37" s="96" t="s">
        <v>64</v>
      </c>
      <c r="U37" s="94" t="s">
        <v>250</v>
      </c>
      <c r="V37" s="97">
        <v>0</v>
      </c>
      <c r="W37" s="98">
        <v>0</v>
      </c>
      <c r="X37" s="97">
        <v>7.1999999999999995E-2</v>
      </c>
      <c r="Y37" s="96"/>
      <c r="Z37" s="96"/>
      <c r="AA37" s="94"/>
      <c r="AB37" s="97"/>
      <c r="AC37" s="98"/>
      <c r="AD37" s="97"/>
      <c r="AE37" s="96"/>
      <c r="AF37" s="96"/>
      <c r="AG37" s="94"/>
      <c r="AH37" s="97"/>
      <c r="AI37" s="98"/>
      <c r="AJ37" s="97"/>
      <c r="AK37" s="94" t="s">
        <v>250</v>
      </c>
      <c r="AL37" s="94" t="s">
        <v>256</v>
      </c>
      <c r="AM37" s="97"/>
      <c r="AN37" s="97"/>
      <c r="AO37" s="97"/>
      <c r="AP37" s="97"/>
      <c r="AQ37" s="97"/>
      <c r="AR37" s="99"/>
      <c r="AS37" s="97">
        <v>7.1999999999999995E-2</v>
      </c>
      <c r="AT37" s="97">
        <v>7.1999999999999995E-2</v>
      </c>
      <c r="AU37" s="97">
        <v>7.4999999999999997E-2</v>
      </c>
      <c r="AV37" s="97">
        <v>7.5999999999999998E-2</v>
      </c>
      <c r="AW37" s="97">
        <v>8.1000000000000003E-2</v>
      </c>
      <c r="AX37" s="99">
        <v>44644</v>
      </c>
      <c r="AY37" s="99"/>
      <c r="AZ37" s="95" t="s">
        <v>250</v>
      </c>
      <c r="BA37" s="95" t="s">
        <v>250</v>
      </c>
      <c r="BB37" s="95"/>
      <c r="BC37" s="101" t="s">
        <v>250</v>
      </c>
      <c r="BD37" s="95"/>
      <c r="BE37" s="95"/>
      <c r="BF37" s="102">
        <v>44880</v>
      </c>
    </row>
    <row r="38" spans="1:58" ht="24.95" customHeight="1" x14ac:dyDescent="0.25">
      <c r="A38" s="91" t="s">
        <v>537</v>
      </c>
      <c r="B38" s="91">
        <v>2700007235055</v>
      </c>
      <c r="C38" s="91">
        <v>2700006785720</v>
      </c>
      <c r="D38" s="92" t="s">
        <v>592</v>
      </c>
      <c r="E38" s="92" t="s">
        <v>538</v>
      </c>
      <c r="F38" s="92" t="s">
        <v>539</v>
      </c>
      <c r="G38" s="92" t="s">
        <v>540</v>
      </c>
      <c r="H38" s="93" t="s">
        <v>433</v>
      </c>
      <c r="I38" s="93" t="s">
        <v>433</v>
      </c>
      <c r="J38" s="93" t="s">
        <v>541</v>
      </c>
      <c r="K38" s="94" t="s">
        <v>142</v>
      </c>
      <c r="L38" s="95">
        <v>429038</v>
      </c>
      <c r="M38" s="95">
        <v>433191</v>
      </c>
      <c r="N38" s="93" t="s">
        <v>435</v>
      </c>
      <c r="O38" s="93" t="s">
        <v>435</v>
      </c>
      <c r="P38" s="93" t="s">
        <v>435</v>
      </c>
      <c r="Q38" s="95" t="s">
        <v>335</v>
      </c>
      <c r="R38" s="94" t="s">
        <v>284</v>
      </c>
      <c r="S38" s="96" t="s">
        <v>153</v>
      </c>
      <c r="T38" s="96" t="s">
        <v>65</v>
      </c>
      <c r="U38" s="94" t="s">
        <v>251</v>
      </c>
      <c r="V38" s="97">
        <v>0</v>
      </c>
      <c r="W38" s="98">
        <v>0</v>
      </c>
      <c r="X38" s="97">
        <v>0.125</v>
      </c>
      <c r="Y38" s="96"/>
      <c r="Z38" s="96"/>
      <c r="AA38" s="94"/>
      <c r="AB38" s="97"/>
      <c r="AC38" s="98"/>
      <c r="AD38" s="97"/>
      <c r="AE38" s="96"/>
      <c r="AF38" s="96"/>
      <c r="AG38" s="94"/>
      <c r="AH38" s="97"/>
      <c r="AI38" s="98"/>
      <c r="AJ38" s="97"/>
      <c r="AK38" s="94" t="s">
        <v>250</v>
      </c>
      <c r="AL38" s="94" t="s">
        <v>256</v>
      </c>
      <c r="AM38" s="97"/>
      <c r="AN38" s="97"/>
      <c r="AO38" s="97"/>
      <c r="AP38" s="97"/>
      <c r="AQ38" s="97"/>
      <c r="AR38" s="99"/>
      <c r="AS38" s="97">
        <v>0.125</v>
      </c>
      <c r="AT38" s="97">
        <v>0.125</v>
      </c>
      <c r="AU38" s="97">
        <v>0.13</v>
      </c>
      <c r="AV38" s="97">
        <v>0.95</v>
      </c>
      <c r="AW38" s="97">
        <v>1</v>
      </c>
      <c r="AX38" s="99">
        <v>44614</v>
      </c>
      <c r="AY38" s="99"/>
      <c r="AZ38" s="95" t="s">
        <v>250</v>
      </c>
      <c r="BA38" s="95" t="s">
        <v>250</v>
      </c>
      <c r="BB38" s="95"/>
      <c r="BC38" s="101" t="s">
        <v>250</v>
      </c>
      <c r="BD38" s="95"/>
      <c r="BE38" s="95"/>
      <c r="BF38" s="102">
        <v>44880</v>
      </c>
    </row>
    <row r="39" spans="1:58" ht="24.95" customHeight="1" x14ac:dyDescent="0.25">
      <c r="A39" s="91" t="s">
        <v>542</v>
      </c>
      <c r="B39" s="91"/>
      <c r="C39" s="142" t="s">
        <v>543</v>
      </c>
      <c r="D39" s="92" t="s">
        <v>593</v>
      </c>
      <c r="E39" s="92" t="s">
        <v>544</v>
      </c>
      <c r="F39" s="142" t="s">
        <v>545</v>
      </c>
      <c r="G39" s="92" t="s">
        <v>546</v>
      </c>
      <c r="H39" s="93" t="s">
        <v>290</v>
      </c>
      <c r="I39" s="93" t="s">
        <v>290</v>
      </c>
      <c r="J39" s="93" t="s">
        <v>547</v>
      </c>
      <c r="K39" s="94" t="s">
        <v>142</v>
      </c>
      <c r="L39" s="142" t="s">
        <v>548</v>
      </c>
      <c r="M39" s="142" t="s">
        <v>549</v>
      </c>
      <c r="N39" s="93" t="s">
        <v>383</v>
      </c>
      <c r="O39" s="93" t="s">
        <v>383</v>
      </c>
      <c r="P39" s="93" t="s">
        <v>383</v>
      </c>
      <c r="Q39" s="95" t="s">
        <v>335</v>
      </c>
      <c r="R39" s="94" t="s">
        <v>284</v>
      </c>
      <c r="S39" s="96" t="s">
        <v>19</v>
      </c>
      <c r="T39" s="96" t="s">
        <v>64</v>
      </c>
      <c r="U39" s="94" t="s">
        <v>250</v>
      </c>
      <c r="V39" s="97">
        <v>0</v>
      </c>
      <c r="W39" s="98">
        <v>0</v>
      </c>
      <c r="X39" s="97">
        <v>0.20899999999999999</v>
      </c>
      <c r="Y39" s="96"/>
      <c r="Z39" s="96"/>
      <c r="AA39" s="94"/>
      <c r="AB39" s="97"/>
      <c r="AC39" s="98"/>
      <c r="AD39" s="97"/>
      <c r="AE39" s="96"/>
      <c r="AF39" s="96"/>
      <c r="AG39" s="94"/>
      <c r="AH39" s="97"/>
      <c r="AI39" s="98"/>
      <c r="AJ39" s="97"/>
      <c r="AK39" s="94" t="s">
        <v>250</v>
      </c>
      <c r="AL39" s="94" t="s">
        <v>257</v>
      </c>
      <c r="AM39" s="97">
        <v>0.20899999999999999</v>
      </c>
      <c r="AN39" s="97">
        <v>0.20899999999999999</v>
      </c>
      <c r="AO39" s="97">
        <v>0.22</v>
      </c>
      <c r="AP39" s="97">
        <v>0.3</v>
      </c>
      <c r="AQ39" s="97">
        <v>0.316</v>
      </c>
      <c r="AR39" s="99">
        <v>44706</v>
      </c>
      <c r="AS39" s="100"/>
      <c r="AT39" s="97"/>
      <c r="AU39" s="97"/>
      <c r="AV39" s="97"/>
      <c r="AW39" s="97"/>
      <c r="AX39" s="99">
        <v>44620</v>
      </c>
      <c r="AY39" s="99"/>
      <c r="AZ39" s="95" t="s">
        <v>250</v>
      </c>
      <c r="BA39" s="95" t="s">
        <v>250</v>
      </c>
      <c r="BB39" s="95"/>
      <c r="BC39" s="101" t="s">
        <v>250</v>
      </c>
      <c r="BD39" s="95"/>
      <c r="BE39" s="95"/>
      <c r="BF39" s="102">
        <v>44880</v>
      </c>
    </row>
    <row r="40" spans="1:58" ht="24.95" customHeight="1" x14ac:dyDescent="0.25">
      <c r="A40" s="91" t="s">
        <v>560</v>
      </c>
      <c r="B40" s="91"/>
      <c r="C40" s="91">
        <v>2700007819910</v>
      </c>
      <c r="D40" s="92" t="s">
        <v>594</v>
      </c>
      <c r="E40" s="92" t="s">
        <v>550</v>
      </c>
      <c r="F40" s="92" t="s">
        <v>551</v>
      </c>
      <c r="G40" s="92" t="s">
        <v>552</v>
      </c>
      <c r="H40" s="92" t="s">
        <v>550</v>
      </c>
      <c r="I40" s="92" t="s">
        <v>553</v>
      </c>
      <c r="J40" s="93" t="s">
        <v>554</v>
      </c>
      <c r="K40" s="94" t="s">
        <v>142</v>
      </c>
      <c r="L40" s="95">
        <v>494251</v>
      </c>
      <c r="M40" s="95">
        <v>225087</v>
      </c>
      <c r="N40" s="93" t="s">
        <v>383</v>
      </c>
      <c r="O40" s="93" t="s">
        <v>383</v>
      </c>
      <c r="P40" s="93" t="s">
        <v>383</v>
      </c>
      <c r="Q40" s="95" t="s">
        <v>335</v>
      </c>
      <c r="R40" s="94" t="s">
        <v>284</v>
      </c>
      <c r="S40" s="96" t="s">
        <v>19</v>
      </c>
      <c r="T40" s="96" t="s">
        <v>64</v>
      </c>
      <c r="U40" s="94" t="s">
        <v>250</v>
      </c>
      <c r="V40" s="97">
        <v>0</v>
      </c>
      <c r="W40" s="98">
        <v>0</v>
      </c>
      <c r="X40" s="97">
        <v>9.5000000000000001E-2</v>
      </c>
      <c r="Y40" s="96"/>
      <c r="Z40" s="96"/>
      <c r="AA40" s="94"/>
      <c r="AB40" s="97"/>
      <c r="AC40" s="98"/>
      <c r="AD40" s="97"/>
      <c r="AE40" s="96"/>
      <c r="AF40" s="96"/>
      <c r="AG40" s="94"/>
      <c r="AH40" s="97"/>
      <c r="AI40" s="98"/>
      <c r="AJ40" s="97"/>
      <c r="AK40" s="94" t="s">
        <v>250</v>
      </c>
      <c r="AL40" s="94" t="s">
        <v>256</v>
      </c>
      <c r="AM40" s="97"/>
      <c r="AN40" s="97"/>
      <c r="AO40" s="97"/>
      <c r="AP40" s="97"/>
      <c r="AQ40" s="97"/>
      <c r="AR40" s="99"/>
      <c r="AS40" s="97">
        <v>9.5000000000000001E-2</v>
      </c>
      <c r="AT40" s="97">
        <v>9.5000000000000001E-2</v>
      </c>
      <c r="AU40" s="97">
        <v>0.1</v>
      </c>
      <c r="AV40" s="97">
        <v>0.54700000000000004</v>
      </c>
      <c r="AW40" s="97">
        <v>0.59499999999999997</v>
      </c>
      <c r="AX40" s="99">
        <v>44685</v>
      </c>
      <c r="AY40" s="99"/>
      <c r="AZ40" s="95" t="s">
        <v>250</v>
      </c>
      <c r="BA40" s="95" t="s">
        <v>250</v>
      </c>
      <c r="BB40" s="95"/>
      <c r="BC40" s="101" t="s">
        <v>250</v>
      </c>
      <c r="BD40" s="95"/>
      <c r="BE40" s="95"/>
      <c r="BF40" s="102">
        <v>44880</v>
      </c>
    </row>
    <row r="41" spans="1:58" ht="24.95" customHeight="1" x14ac:dyDescent="0.25">
      <c r="A41" s="91" t="s">
        <v>555</v>
      </c>
      <c r="B41" s="91"/>
      <c r="C41" s="91">
        <v>2700007408969</v>
      </c>
      <c r="D41" s="92" t="s">
        <v>595</v>
      </c>
      <c r="E41" s="92" t="s">
        <v>556</v>
      </c>
      <c r="F41" s="92" t="s">
        <v>557</v>
      </c>
      <c r="G41" s="92" t="s">
        <v>558</v>
      </c>
      <c r="H41" s="93" t="s">
        <v>412</v>
      </c>
      <c r="I41" s="93" t="s">
        <v>412</v>
      </c>
      <c r="J41" s="93" t="s">
        <v>559</v>
      </c>
      <c r="K41" s="94" t="s">
        <v>142</v>
      </c>
      <c r="L41" s="95">
        <v>495838</v>
      </c>
      <c r="M41" s="95">
        <v>251924</v>
      </c>
      <c r="N41" s="93" t="s">
        <v>383</v>
      </c>
      <c r="O41" s="93" t="s">
        <v>383</v>
      </c>
      <c r="P41" s="93" t="s">
        <v>383</v>
      </c>
      <c r="Q41" s="95" t="s">
        <v>335</v>
      </c>
      <c r="R41" s="94" t="s">
        <v>284</v>
      </c>
      <c r="S41" s="96" t="s">
        <v>19</v>
      </c>
      <c r="T41" s="96" t="s">
        <v>64</v>
      </c>
      <c r="U41" s="94" t="s">
        <v>250</v>
      </c>
      <c r="V41" s="97">
        <v>0</v>
      </c>
      <c r="W41" s="98">
        <v>0</v>
      </c>
      <c r="X41" s="97">
        <v>7.2999999999999995E-2</v>
      </c>
      <c r="Y41" s="97"/>
      <c r="Z41" s="96"/>
      <c r="AA41" s="94"/>
      <c r="AB41" s="97"/>
      <c r="AC41" s="98"/>
      <c r="AD41" s="97"/>
      <c r="AE41" s="96"/>
      <c r="AF41" s="96"/>
      <c r="AG41" s="94"/>
      <c r="AH41" s="97"/>
      <c r="AI41" s="98"/>
      <c r="AJ41" s="97"/>
      <c r="AK41" s="94" t="s">
        <v>250</v>
      </c>
      <c r="AL41" s="94" t="s">
        <v>256</v>
      </c>
      <c r="AM41" s="97"/>
      <c r="AN41" s="97"/>
      <c r="AO41" s="97"/>
      <c r="AP41" s="97"/>
      <c r="AQ41" s="97"/>
      <c r="AR41" s="99"/>
      <c r="AS41" s="97">
        <v>7.2999999999999995E-2</v>
      </c>
      <c r="AT41" s="97">
        <v>7.2999999999999995E-2</v>
      </c>
      <c r="AU41" s="97">
        <v>7.6999999999999999E-2</v>
      </c>
      <c r="AV41" s="97">
        <v>0.47</v>
      </c>
      <c r="AW41" s="97">
        <v>0.49</v>
      </c>
      <c r="AX41" s="99">
        <v>44608</v>
      </c>
      <c r="AY41" s="99"/>
      <c r="AZ41" s="95" t="s">
        <v>250</v>
      </c>
      <c r="BA41" s="95" t="s">
        <v>250</v>
      </c>
      <c r="BB41" s="95"/>
      <c r="BC41" s="101" t="s">
        <v>250</v>
      </c>
      <c r="BD41" s="95"/>
      <c r="BE41" s="95"/>
      <c r="BF41" s="102">
        <v>44880</v>
      </c>
    </row>
    <row r="42" spans="1:58" ht="24.95" customHeight="1" x14ac:dyDescent="0.25">
      <c r="A42" s="91" t="s">
        <v>477</v>
      </c>
      <c r="B42" s="91">
        <v>2700008049241</v>
      </c>
      <c r="C42" s="91">
        <v>2700003901172</v>
      </c>
      <c r="D42" s="92" t="s">
        <v>561</v>
      </c>
      <c r="E42" s="92" t="s">
        <v>479</v>
      </c>
      <c r="F42" s="92" t="s">
        <v>480</v>
      </c>
      <c r="G42" s="92" t="s">
        <v>481</v>
      </c>
      <c r="H42" s="93" t="s">
        <v>482</v>
      </c>
      <c r="I42" s="93" t="s">
        <v>483</v>
      </c>
      <c r="J42" s="93" t="s">
        <v>484</v>
      </c>
      <c r="K42" s="94" t="s">
        <v>261</v>
      </c>
      <c r="L42" s="95">
        <v>319197</v>
      </c>
      <c r="M42" s="95">
        <v>316362</v>
      </c>
      <c r="N42" s="93" t="s">
        <v>485</v>
      </c>
      <c r="O42" s="93" t="s">
        <v>485</v>
      </c>
      <c r="P42" s="93" t="s">
        <v>485</v>
      </c>
      <c r="Q42" s="95" t="s">
        <v>335</v>
      </c>
      <c r="R42" s="94" t="s">
        <v>284</v>
      </c>
      <c r="S42" s="96" t="s">
        <v>153</v>
      </c>
      <c r="T42" s="96" t="s">
        <v>65</v>
      </c>
      <c r="U42" s="94" t="s">
        <v>251</v>
      </c>
      <c r="V42" s="97">
        <v>0</v>
      </c>
      <c r="W42" s="98">
        <v>0</v>
      </c>
      <c r="X42" s="97">
        <v>0.23699999999999999</v>
      </c>
      <c r="Y42" s="96"/>
      <c r="Z42" s="96"/>
      <c r="AA42" s="94"/>
      <c r="AB42" s="97"/>
      <c r="AC42" s="98"/>
      <c r="AD42" s="97"/>
      <c r="AE42" s="96"/>
      <c r="AF42" s="96"/>
      <c r="AG42" s="94"/>
      <c r="AH42" s="97"/>
      <c r="AI42" s="98"/>
      <c r="AJ42" s="97"/>
      <c r="AK42" s="94" t="s">
        <v>250</v>
      </c>
      <c r="AL42" s="94" t="s">
        <v>257</v>
      </c>
      <c r="AM42" s="97">
        <v>0.23699999999999999</v>
      </c>
      <c r="AN42" s="97">
        <v>0.23699999999999999</v>
      </c>
      <c r="AO42" s="97">
        <v>0.25</v>
      </c>
      <c r="AP42" s="97">
        <v>0.38</v>
      </c>
      <c r="AQ42" s="97">
        <v>0.4</v>
      </c>
      <c r="AR42" s="99">
        <v>44651</v>
      </c>
      <c r="AS42" s="100"/>
      <c r="AT42" s="97"/>
      <c r="AU42" s="97"/>
      <c r="AV42" s="97"/>
      <c r="AW42" s="97"/>
      <c r="AX42" s="99"/>
      <c r="AY42" s="99"/>
      <c r="AZ42" s="95" t="s">
        <v>250</v>
      </c>
      <c r="BA42" s="95" t="s">
        <v>250</v>
      </c>
      <c r="BB42" s="95"/>
      <c r="BC42" s="101" t="s">
        <v>250</v>
      </c>
      <c r="BD42" s="95"/>
      <c r="BE42" s="95"/>
      <c r="BF42" s="102">
        <v>44880</v>
      </c>
    </row>
    <row r="43" spans="1:58" ht="24.95" customHeight="1" x14ac:dyDescent="0.25">
      <c r="A43" s="91" t="s">
        <v>562</v>
      </c>
      <c r="B43" s="91"/>
      <c r="C43" s="91">
        <v>2700007434597</v>
      </c>
      <c r="D43" s="92" t="s">
        <v>596</v>
      </c>
      <c r="E43" s="92" t="s">
        <v>563</v>
      </c>
      <c r="F43" s="92" t="s">
        <v>564</v>
      </c>
      <c r="G43" s="92" t="s">
        <v>565</v>
      </c>
      <c r="H43" s="92" t="s">
        <v>566</v>
      </c>
      <c r="I43" s="93" t="s">
        <v>567</v>
      </c>
      <c r="J43" s="93" t="s">
        <v>568</v>
      </c>
      <c r="K43" s="94" t="s">
        <v>142</v>
      </c>
      <c r="L43" s="95">
        <v>424476</v>
      </c>
      <c r="M43" s="95">
        <v>300314</v>
      </c>
      <c r="N43" s="93" t="s">
        <v>376</v>
      </c>
      <c r="O43" s="93" t="s">
        <v>376</v>
      </c>
      <c r="P43" s="93" t="s">
        <v>376</v>
      </c>
      <c r="Q43" s="95" t="s">
        <v>335</v>
      </c>
      <c r="R43" s="94" t="s">
        <v>284</v>
      </c>
      <c r="S43" s="96" t="s">
        <v>19</v>
      </c>
      <c r="T43" s="96" t="s">
        <v>64</v>
      </c>
      <c r="U43" s="94" t="s">
        <v>250</v>
      </c>
      <c r="V43" s="97">
        <v>0</v>
      </c>
      <c r="W43" s="98">
        <v>0</v>
      </c>
      <c r="X43" s="97">
        <v>4.7500000000000001E-2</v>
      </c>
      <c r="Y43" s="96"/>
      <c r="Z43" s="96"/>
      <c r="AA43" s="94"/>
      <c r="AB43" s="97"/>
      <c r="AC43" s="98"/>
      <c r="AD43" s="97"/>
      <c r="AE43" s="96"/>
      <c r="AF43" s="96"/>
      <c r="AG43" s="94"/>
      <c r="AH43" s="97"/>
      <c r="AI43" s="98"/>
      <c r="AJ43" s="97"/>
      <c r="AK43" s="94" t="s">
        <v>250</v>
      </c>
      <c r="AL43" s="94" t="s">
        <v>256</v>
      </c>
      <c r="AM43" s="97"/>
      <c r="AN43" s="97"/>
      <c r="AO43" s="97"/>
      <c r="AP43" s="97"/>
      <c r="AQ43" s="97"/>
      <c r="AR43" s="99"/>
      <c r="AS43" s="97">
        <v>4.7500000000000001E-2</v>
      </c>
      <c r="AT43" s="97">
        <v>4.7500000000000001E-2</v>
      </c>
      <c r="AU43" s="97">
        <v>0.05</v>
      </c>
      <c r="AV43" s="97">
        <v>0.76</v>
      </c>
      <c r="AW43" s="97">
        <v>0.8</v>
      </c>
      <c r="AX43" s="99">
        <v>44586</v>
      </c>
      <c r="AY43" s="99"/>
      <c r="AZ43" s="95" t="s">
        <v>250</v>
      </c>
      <c r="BA43" s="95" t="s">
        <v>250</v>
      </c>
      <c r="BB43" s="95"/>
      <c r="BC43" s="101" t="s">
        <v>250</v>
      </c>
      <c r="BD43" s="95"/>
      <c r="BE43" s="95"/>
      <c r="BF43" s="102">
        <v>44880</v>
      </c>
    </row>
    <row r="44" spans="1:58" ht="24.95" customHeight="1" x14ac:dyDescent="0.25">
      <c r="A44" s="91" t="s">
        <v>569</v>
      </c>
      <c r="B44" s="91"/>
      <c r="C44" s="91">
        <v>2700006458480</v>
      </c>
      <c r="D44" s="92" t="s">
        <v>597</v>
      </c>
      <c r="E44" s="92" t="s">
        <v>570</v>
      </c>
      <c r="F44" s="92" t="s">
        <v>571</v>
      </c>
      <c r="G44" s="92" t="s">
        <v>572</v>
      </c>
      <c r="H44" s="93" t="s">
        <v>573</v>
      </c>
      <c r="I44" s="93" t="s">
        <v>290</v>
      </c>
      <c r="J44" s="93" t="s">
        <v>574</v>
      </c>
      <c r="K44" s="94" t="s">
        <v>142</v>
      </c>
      <c r="L44" s="95">
        <v>518096</v>
      </c>
      <c r="M44" s="95">
        <v>169123</v>
      </c>
      <c r="N44" s="93" t="s">
        <v>383</v>
      </c>
      <c r="O44" s="93" t="s">
        <v>383</v>
      </c>
      <c r="P44" s="93" t="s">
        <v>383</v>
      </c>
      <c r="Q44" s="95" t="s">
        <v>335</v>
      </c>
      <c r="R44" s="94" t="s">
        <v>284</v>
      </c>
      <c r="S44" s="96" t="s">
        <v>153</v>
      </c>
      <c r="T44" s="96" t="s">
        <v>65</v>
      </c>
      <c r="U44" s="94" t="s">
        <v>251</v>
      </c>
      <c r="V44" s="97">
        <v>0</v>
      </c>
      <c r="W44" s="98">
        <v>0</v>
      </c>
      <c r="X44" s="97">
        <v>8.5000000000000006E-2</v>
      </c>
      <c r="Y44" s="96"/>
      <c r="Z44" s="96"/>
      <c r="AA44" s="94"/>
      <c r="AB44" s="97"/>
      <c r="AC44" s="98"/>
      <c r="AD44" s="97"/>
      <c r="AE44" s="96"/>
      <c r="AF44" s="96"/>
      <c r="AG44" s="94"/>
      <c r="AH44" s="97"/>
      <c r="AI44" s="98"/>
      <c r="AJ44" s="97"/>
      <c r="AK44" s="94" t="s">
        <v>250</v>
      </c>
      <c r="AL44" s="94" t="s">
        <v>257</v>
      </c>
      <c r="AM44" s="97">
        <v>8.5000000000000006E-2</v>
      </c>
      <c r="AN44" s="97">
        <v>8.5000000000000006E-2</v>
      </c>
      <c r="AO44" s="97">
        <v>0.09</v>
      </c>
      <c r="AP44" s="97">
        <v>0.26600000000000001</v>
      </c>
      <c r="AQ44" s="97">
        <v>0.28000000000000003</v>
      </c>
      <c r="AR44" s="99">
        <v>44728</v>
      </c>
      <c r="AS44" s="100"/>
      <c r="AT44" s="100"/>
      <c r="AU44" s="97"/>
      <c r="AV44" s="100"/>
      <c r="AW44" s="97"/>
      <c r="AX44" s="99"/>
      <c r="AY44" s="99"/>
      <c r="AZ44" s="95" t="s">
        <v>250</v>
      </c>
      <c r="BA44" s="95" t="s">
        <v>250</v>
      </c>
      <c r="BB44" s="95"/>
      <c r="BC44" s="101" t="s">
        <v>250</v>
      </c>
      <c r="BD44" s="95"/>
      <c r="BE44" s="95"/>
      <c r="BF44" s="102">
        <v>44880</v>
      </c>
    </row>
    <row r="45" spans="1:58" ht="24.95" customHeight="1" x14ac:dyDescent="0.25">
      <c r="A45" s="91" t="s">
        <v>598</v>
      </c>
      <c r="B45" s="91">
        <v>2700006724523</v>
      </c>
      <c r="C45" s="91">
        <v>2700006665969</v>
      </c>
      <c r="D45" s="92" t="s">
        <v>599</v>
      </c>
      <c r="E45" s="92" t="s">
        <v>600</v>
      </c>
      <c r="F45" s="92" t="s">
        <v>601</v>
      </c>
      <c r="G45" s="92" t="s">
        <v>602</v>
      </c>
      <c r="H45" s="93" t="s">
        <v>290</v>
      </c>
      <c r="I45" s="93" t="s">
        <v>290</v>
      </c>
      <c r="J45" s="93" t="s">
        <v>603</v>
      </c>
      <c r="K45" s="94" t="s">
        <v>142</v>
      </c>
      <c r="L45" s="95">
        <v>533452</v>
      </c>
      <c r="M45" s="95">
        <v>179083</v>
      </c>
      <c r="N45" s="93" t="s">
        <v>383</v>
      </c>
      <c r="O45" s="93" t="s">
        <v>383</v>
      </c>
      <c r="P45" s="93" t="s">
        <v>383</v>
      </c>
      <c r="Q45" s="95" t="s">
        <v>335</v>
      </c>
      <c r="R45" s="94" t="s">
        <v>284</v>
      </c>
      <c r="S45" s="96" t="s">
        <v>153</v>
      </c>
      <c r="T45" s="96" t="s">
        <v>65</v>
      </c>
      <c r="U45" s="94" t="s">
        <v>251</v>
      </c>
      <c r="V45" s="97">
        <v>0</v>
      </c>
      <c r="W45" s="98">
        <v>0</v>
      </c>
      <c r="X45" s="97">
        <v>7.5999999999999998E-2</v>
      </c>
      <c r="Y45" s="96"/>
      <c r="Z45" s="96"/>
      <c r="AA45" s="94"/>
      <c r="AB45" s="97"/>
      <c r="AC45" s="98"/>
      <c r="AD45" s="97"/>
      <c r="AE45" s="96"/>
      <c r="AF45" s="96"/>
      <c r="AG45" s="94"/>
      <c r="AH45" s="97"/>
      <c r="AI45" s="98"/>
      <c r="AJ45" s="97"/>
      <c r="AK45" s="94" t="s">
        <v>250</v>
      </c>
      <c r="AL45" s="94" t="s">
        <v>256</v>
      </c>
      <c r="AM45" s="97"/>
      <c r="AN45" s="97"/>
      <c r="AO45" s="97"/>
      <c r="AP45" s="97"/>
      <c r="AQ45" s="97"/>
      <c r="AR45" s="99"/>
      <c r="AS45" s="100">
        <v>7.5999999999999998E-2</v>
      </c>
      <c r="AT45" s="100">
        <v>7.5999999999999998E-2</v>
      </c>
      <c r="AU45" s="97">
        <v>0.08</v>
      </c>
      <c r="AV45" s="97">
        <v>4.9000000000000002E-2</v>
      </c>
      <c r="AW45" s="97">
        <v>5.1999999999999998E-2</v>
      </c>
      <c r="AX45" s="99">
        <v>44350</v>
      </c>
      <c r="AY45" s="99"/>
      <c r="AZ45" s="95" t="s">
        <v>250</v>
      </c>
      <c r="BA45" s="95" t="s">
        <v>250</v>
      </c>
      <c r="BB45" s="95"/>
      <c r="BC45" s="101" t="s">
        <v>250</v>
      </c>
      <c r="BD45" s="95"/>
      <c r="BE45" s="95"/>
      <c r="BF45" s="102">
        <v>44880</v>
      </c>
    </row>
    <row r="46" spans="1:58" ht="24.95" customHeight="1" x14ac:dyDescent="0.25">
      <c r="A46" s="91" t="s">
        <v>598</v>
      </c>
      <c r="B46" s="91">
        <v>2700008356080</v>
      </c>
      <c r="C46" s="91">
        <v>2700006903206</v>
      </c>
      <c r="D46" s="92" t="s">
        <v>607</v>
      </c>
      <c r="E46" s="92" t="s">
        <v>604</v>
      </c>
      <c r="F46" s="92" t="s">
        <v>605</v>
      </c>
      <c r="G46" s="92" t="s">
        <v>469</v>
      </c>
      <c r="H46" s="93" t="s">
        <v>433</v>
      </c>
      <c r="I46" s="93" t="s">
        <v>433</v>
      </c>
      <c r="J46" s="93" t="s">
        <v>606</v>
      </c>
      <c r="K46" s="94" t="s">
        <v>142</v>
      </c>
      <c r="L46" s="95">
        <v>420994</v>
      </c>
      <c r="M46" s="95">
        <v>440051</v>
      </c>
      <c r="N46" s="95" t="s">
        <v>435</v>
      </c>
      <c r="O46" s="95" t="s">
        <v>435</v>
      </c>
      <c r="P46" s="95" t="s">
        <v>435</v>
      </c>
      <c r="Q46" s="95" t="s">
        <v>335</v>
      </c>
      <c r="R46" s="94" t="s">
        <v>284</v>
      </c>
      <c r="S46" s="96" t="s">
        <v>19</v>
      </c>
      <c r="T46" s="96" t="s">
        <v>64</v>
      </c>
      <c r="U46" s="94" t="s">
        <v>250</v>
      </c>
      <c r="V46" s="97">
        <v>0</v>
      </c>
      <c r="W46" s="98">
        <v>0</v>
      </c>
      <c r="X46" s="97">
        <v>7.5999999999999998E-2</v>
      </c>
      <c r="Y46" s="96"/>
      <c r="Z46" s="96"/>
      <c r="AA46" s="94"/>
      <c r="AB46" s="97"/>
      <c r="AC46" s="98"/>
      <c r="AD46" s="97"/>
      <c r="AE46" s="96"/>
      <c r="AF46" s="96"/>
      <c r="AG46" s="94"/>
      <c r="AH46" s="97"/>
      <c r="AI46" s="98"/>
      <c r="AJ46" s="97"/>
      <c r="AK46" s="94" t="s">
        <v>250</v>
      </c>
      <c r="AL46" s="94" t="s">
        <v>257</v>
      </c>
      <c r="AM46" s="100">
        <v>7.5999999999999998E-2</v>
      </c>
      <c r="AN46" s="100">
        <v>7.5999999999999998E-2</v>
      </c>
      <c r="AO46" s="97">
        <v>0.08</v>
      </c>
      <c r="AP46" s="97">
        <v>0.53200000000000003</v>
      </c>
      <c r="AQ46" s="97">
        <v>0.56000000000000005</v>
      </c>
      <c r="AR46" s="99">
        <v>44357</v>
      </c>
      <c r="AS46" s="100"/>
      <c r="AT46" s="97"/>
      <c r="AU46" s="97"/>
      <c r="AV46" s="97"/>
      <c r="AW46" s="97"/>
      <c r="AX46" s="99"/>
      <c r="AY46" s="99"/>
      <c r="AZ46" s="95" t="s">
        <v>250</v>
      </c>
      <c r="BA46" s="95" t="s">
        <v>250</v>
      </c>
      <c r="BB46" s="95"/>
      <c r="BC46" s="101" t="s">
        <v>250</v>
      </c>
      <c r="BD46" s="95"/>
      <c r="BE46" s="95"/>
      <c r="BF46" s="102">
        <v>44880</v>
      </c>
    </row>
    <row r="47" spans="1:58" ht="24.95" customHeight="1" x14ac:dyDescent="0.25">
      <c r="A47" s="91" t="s">
        <v>608</v>
      </c>
      <c r="B47" s="91"/>
      <c r="C47" s="91">
        <v>2700007156397</v>
      </c>
      <c r="D47" s="92" t="s">
        <v>609</v>
      </c>
      <c r="E47" s="92" t="s">
        <v>610</v>
      </c>
      <c r="F47" s="92" t="s">
        <v>611</v>
      </c>
      <c r="G47" s="92" t="s">
        <v>612</v>
      </c>
      <c r="H47" s="93" t="s">
        <v>613</v>
      </c>
      <c r="I47" s="93" t="s">
        <v>613</v>
      </c>
      <c r="J47" s="93" t="s">
        <v>614</v>
      </c>
      <c r="K47" s="94" t="s">
        <v>142</v>
      </c>
      <c r="L47" s="95">
        <v>519218</v>
      </c>
      <c r="M47" s="95">
        <v>134301</v>
      </c>
      <c r="N47" s="93" t="s">
        <v>383</v>
      </c>
      <c r="O47" s="93" t="s">
        <v>383</v>
      </c>
      <c r="P47" s="93" t="s">
        <v>383</v>
      </c>
      <c r="Q47" s="95" t="s">
        <v>335</v>
      </c>
      <c r="R47" s="94" t="s">
        <v>284</v>
      </c>
      <c r="S47" s="96" t="s">
        <v>19</v>
      </c>
      <c r="T47" s="96" t="s">
        <v>64</v>
      </c>
      <c r="U47" s="94" t="s">
        <v>250</v>
      </c>
      <c r="V47" s="97">
        <v>0</v>
      </c>
      <c r="W47" s="98">
        <v>0</v>
      </c>
      <c r="X47" s="97">
        <v>5.1999999999999998E-2</v>
      </c>
      <c r="Y47" s="96"/>
      <c r="Z47" s="96"/>
      <c r="AA47" s="94"/>
      <c r="AB47" s="97"/>
      <c r="AC47" s="98"/>
      <c r="AD47" s="97"/>
      <c r="AE47" s="96"/>
      <c r="AF47" s="96"/>
      <c r="AG47" s="94"/>
      <c r="AH47" s="97"/>
      <c r="AI47" s="98"/>
      <c r="AJ47" s="97"/>
      <c r="AK47" s="94" t="s">
        <v>250</v>
      </c>
      <c r="AL47" s="94" t="s">
        <v>256</v>
      </c>
      <c r="AM47" s="97"/>
      <c r="AN47" s="97"/>
      <c r="AO47" s="97"/>
      <c r="AP47" s="97"/>
      <c r="AQ47" s="97"/>
      <c r="AR47" s="99"/>
      <c r="AS47" s="100">
        <v>4.9000000000000002E-2</v>
      </c>
      <c r="AT47" s="100">
        <v>4.9000000000000002E-2</v>
      </c>
      <c r="AU47" s="97">
        <v>5.1999999999999998E-2</v>
      </c>
      <c r="AV47" s="97">
        <v>0.47499999999999998</v>
      </c>
      <c r="AW47" s="97">
        <v>0.5</v>
      </c>
      <c r="AX47" s="99">
        <v>44349</v>
      </c>
      <c r="AY47" s="99"/>
      <c r="AZ47" s="95" t="s">
        <v>250</v>
      </c>
      <c r="BA47" s="95" t="s">
        <v>250</v>
      </c>
      <c r="BB47" s="95"/>
      <c r="BC47" s="101" t="s">
        <v>250</v>
      </c>
      <c r="BD47" s="95"/>
      <c r="BE47" s="95"/>
      <c r="BF47" s="102">
        <v>44880</v>
      </c>
    </row>
    <row r="48" spans="1:58" ht="24.95" customHeight="1" x14ac:dyDescent="0.25">
      <c r="A48" s="91" t="s">
        <v>615</v>
      </c>
      <c r="B48" s="91"/>
      <c r="C48" s="91">
        <v>2700002099423</v>
      </c>
      <c r="D48" s="92" t="s">
        <v>616</v>
      </c>
      <c r="E48" s="92" t="s">
        <v>617</v>
      </c>
      <c r="F48" s="92" t="s">
        <v>618</v>
      </c>
      <c r="G48" s="92" t="s">
        <v>619</v>
      </c>
      <c r="H48" s="93" t="s">
        <v>620</v>
      </c>
      <c r="I48" s="93" t="s">
        <v>620</v>
      </c>
      <c r="J48" s="93" t="s">
        <v>621</v>
      </c>
      <c r="K48" s="94" t="s">
        <v>142</v>
      </c>
      <c r="L48" s="95">
        <v>486491</v>
      </c>
      <c r="M48" s="95">
        <v>154783</v>
      </c>
      <c r="N48" s="93" t="s">
        <v>447</v>
      </c>
      <c r="O48" s="93" t="s">
        <v>447</v>
      </c>
      <c r="P48" s="93" t="s">
        <v>447</v>
      </c>
      <c r="Q48" s="95" t="s">
        <v>335</v>
      </c>
      <c r="R48" s="94" t="s">
        <v>284</v>
      </c>
      <c r="S48" s="96" t="s">
        <v>19</v>
      </c>
      <c r="T48" s="96" t="s">
        <v>64</v>
      </c>
      <c r="U48" s="94" t="s">
        <v>250</v>
      </c>
      <c r="V48" s="97">
        <v>0</v>
      </c>
      <c r="W48" s="98">
        <v>0</v>
      </c>
      <c r="X48" s="97">
        <v>6.3200000000000006E-2</v>
      </c>
      <c r="Y48" s="96"/>
      <c r="Z48" s="96"/>
      <c r="AA48" s="94"/>
      <c r="AB48" s="97"/>
      <c r="AC48" s="98"/>
      <c r="AD48" s="97"/>
      <c r="AE48" s="96"/>
      <c r="AF48" s="96"/>
      <c r="AG48" s="94"/>
      <c r="AH48" s="97"/>
      <c r="AI48" s="98"/>
      <c r="AJ48" s="97"/>
      <c r="AK48" s="94" t="s">
        <v>250</v>
      </c>
      <c r="AL48" s="94" t="s">
        <v>256</v>
      </c>
      <c r="AM48" s="97"/>
      <c r="AN48" s="97"/>
      <c r="AO48" s="97"/>
      <c r="AP48" s="97"/>
      <c r="AQ48" s="97"/>
      <c r="AR48" s="99"/>
      <c r="AS48" s="97">
        <v>6.3200000000000006E-2</v>
      </c>
      <c r="AT48" s="97">
        <v>6.3200000000000006E-2</v>
      </c>
      <c r="AU48" s="97">
        <v>6.6600000000000006E-2</v>
      </c>
      <c r="AV48" s="97">
        <v>0.65300000000000002</v>
      </c>
      <c r="AW48" s="97">
        <v>0.68799999999999994</v>
      </c>
      <c r="AX48" s="99">
        <v>44355</v>
      </c>
      <c r="AY48" s="99"/>
      <c r="AZ48" s="95" t="s">
        <v>250</v>
      </c>
      <c r="BA48" s="95" t="s">
        <v>250</v>
      </c>
      <c r="BB48" s="95"/>
      <c r="BC48" s="101" t="s">
        <v>250</v>
      </c>
      <c r="BD48" s="95"/>
      <c r="BE48" s="95"/>
      <c r="BF48" s="102">
        <v>44880</v>
      </c>
    </row>
    <row r="49" spans="1:58" ht="24.95" customHeight="1" x14ac:dyDescent="0.25">
      <c r="A49" s="91" t="s">
        <v>622</v>
      </c>
      <c r="B49" s="91">
        <v>2700007276664</v>
      </c>
      <c r="C49" s="91">
        <v>2700007244788</v>
      </c>
      <c r="D49" s="92" t="s">
        <v>624</v>
      </c>
      <c r="E49" s="92" t="s">
        <v>623</v>
      </c>
      <c r="F49" s="92" t="s">
        <v>625</v>
      </c>
      <c r="G49" s="92" t="s">
        <v>626</v>
      </c>
      <c r="H49" s="93" t="s">
        <v>627</v>
      </c>
      <c r="I49" s="93" t="s">
        <v>627</v>
      </c>
      <c r="J49" s="93" t="s">
        <v>628</v>
      </c>
      <c r="K49" s="94" t="s">
        <v>142</v>
      </c>
      <c r="L49" s="95">
        <v>556377</v>
      </c>
      <c r="M49" s="95">
        <v>174220</v>
      </c>
      <c r="N49" s="93" t="s">
        <v>383</v>
      </c>
      <c r="O49" s="93" t="s">
        <v>383</v>
      </c>
      <c r="P49" s="93" t="s">
        <v>383</v>
      </c>
      <c r="Q49" s="95" t="s">
        <v>335</v>
      </c>
      <c r="R49" s="94" t="s">
        <v>284</v>
      </c>
      <c r="S49" s="96" t="s">
        <v>19</v>
      </c>
      <c r="T49" s="96" t="s">
        <v>64</v>
      </c>
      <c r="U49" s="94" t="s">
        <v>250</v>
      </c>
      <c r="V49" s="97">
        <v>0</v>
      </c>
      <c r="W49" s="98">
        <v>0</v>
      </c>
      <c r="X49" s="97">
        <v>7.5999999999999998E-2</v>
      </c>
      <c r="Y49" s="96"/>
      <c r="Z49" s="96"/>
      <c r="AA49" s="94"/>
      <c r="AB49" s="97"/>
      <c r="AC49" s="98"/>
      <c r="AD49" s="97"/>
      <c r="AE49" s="96"/>
      <c r="AF49" s="96"/>
      <c r="AG49" s="94"/>
      <c r="AH49" s="97"/>
      <c r="AI49" s="98"/>
      <c r="AJ49" s="97"/>
      <c r="AK49" s="94" t="s">
        <v>250</v>
      </c>
      <c r="AL49" s="94" t="s">
        <v>257</v>
      </c>
      <c r="AM49" s="100">
        <v>7.5999999999999998E-2</v>
      </c>
      <c r="AN49" s="100">
        <v>7.5999999999999998E-2</v>
      </c>
      <c r="AO49" s="97">
        <v>0.08</v>
      </c>
      <c r="AP49" s="97">
        <v>0.56999999999999995</v>
      </c>
      <c r="AQ49" s="97">
        <v>0.6</v>
      </c>
      <c r="AR49" s="99">
        <v>44658</v>
      </c>
      <c r="AS49" s="100"/>
      <c r="AT49" s="97"/>
      <c r="AU49" s="97"/>
      <c r="AV49" s="97"/>
      <c r="AW49" s="97"/>
      <c r="AX49" s="99"/>
      <c r="AY49" s="99"/>
      <c r="AZ49" s="95" t="s">
        <v>250</v>
      </c>
      <c r="BA49" s="95" t="s">
        <v>250</v>
      </c>
      <c r="BB49" s="95"/>
      <c r="BC49" s="101" t="s">
        <v>250</v>
      </c>
      <c r="BD49" s="95"/>
      <c r="BE49" s="95"/>
      <c r="BF49" s="102">
        <v>44880</v>
      </c>
    </row>
    <row r="50" spans="1:58" ht="24.95" customHeight="1" x14ac:dyDescent="0.25">
      <c r="A50" s="91" t="s">
        <v>629</v>
      </c>
      <c r="B50" s="91">
        <v>2700008184907</v>
      </c>
      <c r="C50" s="91">
        <v>2700007749705</v>
      </c>
      <c r="D50" s="92" t="s">
        <v>630</v>
      </c>
      <c r="E50" s="92" t="s">
        <v>631</v>
      </c>
      <c r="F50" s="92" t="s">
        <v>632</v>
      </c>
      <c r="G50" s="92" t="s">
        <v>633</v>
      </c>
      <c r="H50" s="93" t="s">
        <v>634</v>
      </c>
      <c r="I50" s="93" t="s">
        <v>634</v>
      </c>
      <c r="J50" s="93" t="s">
        <v>635</v>
      </c>
      <c r="K50" s="94" t="s">
        <v>142</v>
      </c>
      <c r="L50" s="95">
        <v>485365</v>
      </c>
      <c r="M50" s="95">
        <v>310019</v>
      </c>
      <c r="N50" s="93" t="s">
        <v>376</v>
      </c>
      <c r="O50" s="93" t="s">
        <v>376</v>
      </c>
      <c r="P50" s="93" t="s">
        <v>376</v>
      </c>
      <c r="Q50" s="95" t="s">
        <v>335</v>
      </c>
      <c r="R50" s="94" t="s">
        <v>284</v>
      </c>
      <c r="S50" s="96" t="s">
        <v>19</v>
      </c>
      <c r="T50" s="96" t="s">
        <v>64</v>
      </c>
      <c r="U50" s="94" t="s">
        <v>250</v>
      </c>
      <c r="V50" s="97">
        <v>0</v>
      </c>
      <c r="W50" s="98">
        <v>0</v>
      </c>
      <c r="X50" s="97">
        <v>4.7500000000000001E-2</v>
      </c>
      <c r="Y50" s="96"/>
      <c r="Z50" s="96"/>
      <c r="AA50" s="94"/>
      <c r="AB50" s="97"/>
      <c r="AC50" s="98"/>
      <c r="AD50" s="97"/>
      <c r="AE50" s="96"/>
      <c r="AF50" s="96"/>
      <c r="AG50" s="94"/>
      <c r="AH50" s="97"/>
      <c r="AI50" s="98"/>
      <c r="AJ50" s="97"/>
      <c r="AK50" s="94" t="s">
        <v>250</v>
      </c>
      <c r="AL50" s="94" t="s">
        <v>257</v>
      </c>
      <c r="AM50" s="97">
        <v>4.7500000000000001E-2</v>
      </c>
      <c r="AN50" s="97">
        <v>4.7500000000000001E-2</v>
      </c>
      <c r="AO50" s="97">
        <v>0.05</v>
      </c>
      <c r="AP50" s="97">
        <v>0.14199999999999999</v>
      </c>
      <c r="AQ50" s="97">
        <v>0.15</v>
      </c>
      <c r="AR50" s="99">
        <v>44650</v>
      </c>
      <c r="AS50" s="100"/>
      <c r="AT50" s="97"/>
      <c r="AU50" s="97"/>
      <c r="AV50" s="97"/>
      <c r="AW50" s="97"/>
      <c r="AX50" s="99"/>
      <c r="AY50" s="99"/>
      <c r="AZ50" s="95" t="s">
        <v>250</v>
      </c>
      <c r="BA50" s="95" t="s">
        <v>250</v>
      </c>
      <c r="BB50" s="95"/>
      <c r="BC50" s="101" t="s">
        <v>250</v>
      </c>
      <c r="BD50" s="95"/>
      <c r="BE50" s="95"/>
      <c r="BF50" s="102">
        <v>44880</v>
      </c>
    </row>
    <row r="51" spans="1:58" ht="24.95" customHeight="1" x14ac:dyDescent="0.25">
      <c r="A51" s="91" t="s">
        <v>636</v>
      </c>
      <c r="B51" s="91"/>
      <c r="C51" s="91">
        <v>2700006614306</v>
      </c>
      <c r="D51" s="92" t="s">
        <v>637</v>
      </c>
      <c r="E51" s="92" t="s">
        <v>638</v>
      </c>
      <c r="F51" s="92" t="s">
        <v>639</v>
      </c>
      <c r="G51" s="92" t="s">
        <v>640</v>
      </c>
      <c r="H51" s="93" t="s">
        <v>374</v>
      </c>
      <c r="I51" s="93" t="s">
        <v>374</v>
      </c>
      <c r="J51" s="93" t="s">
        <v>641</v>
      </c>
      <c r="K51" s="94" t="s">
        <v>142</v>
      </c>
      <c r="L51" s="95">
        <v>480879</v>
      </c>
      <c r="M51" s="95">
        <v>237735</v>
      </c>
      <c r="N51" s="93" t="s">
        <v>376</v>
      </c>
      <c r="O51" s="93" t="s">
        <v>376</v>
      </c>
      <c r="P51" s="93" t="s">
        <v>376</v>
      </c>
      <c r="Q51" s="95" t="s">
        <v>335</v>
      </c>
      <c r="R51" s="94" t="s">
        <v>284</v>
      </c>
      <c r="S51" s="96" t="s">
        <v>19</v>
      </c>
      <c r="T51" s="96" t="s">
        <v>64</v>
      </c>
      <c r="U51" s="94" t="s">
        <v>250</v>
      </c>
      <c r="V51" s="97">
        <v>0</v>
      </c>
      <c r="W51" s="98">
        <v>0</v>
      </c>
      <c r="X51" s="100">
        <v>7.5999999999999998E-2</v>
      </c>
      <c r="Y51" s="96"/>
      <c r="Z51" s="96"/>
      <c r="AA51" s="94"/>
      <c r="AB51" s="97"/>
      <c r="AC51" s="98"/>
      <c r="AD51" s="97"/>
      <c r="AE51" s="96"/>
      <c r="AF51" s="96"/>
      <c r="AG51" s="94"/>
      <c r="AH51" s="97"/>
      <c r="AI51" s="98"/>
      <c r="AJ51" s="97"/>
      <c r="AK51" s="94" t="s">
        <v>250</v>
      </c>
      <c r="AL51" s="94" t="s">
        <v>257</v>
      </c>
      <c r="AM51" s="100">
        <v>7.5999999999999998E-2</v>
      </c>
      <c r="AN51" s="100">
        <v>7.5999999999999998E-2</v>
      </c>
      <c r="AO51" s="97">
        <v>0.08</v>
      </c>
      <c r="AP51" s="97">
        <v>0.65200000000000002</v>
      </c>
      <c r="AQ51" s="97">
        <v>0.68700000000000006</v>
      </c>
      <c r="AR51" s="99">
        <v>44508</v>
      </c>
      <c r="AS51" s="100"/>
      <c r="AT51" s="97"/>
      <c r="AU51" s="97"/>
      <c r="AV51" s="97"/>
      <c r="AW51" s="97"/>
      <c r="AX51" s="99"/>
      <c r="AY51" s="99"/>
      <c r="AZ51" s="95" t="s">
        <v>250</v>
      </c>
      <c r="BA51" s="95" t="s">
        <v>250</v>
      </c>
      <c r="BB51" s="95"/>
      <c r="BC51" s="101" t="s">
        <v>250</v>
      </c>
      <c r="BD51" s="95"/>
      <c r="BE51" s="95"/>
      <c r="BF51" s="102">
        <v>44880</v>
      </c>
    </row>
    <row r="52" spans="1:58" ht="24.95" customHeight="1" x14ac:dyDescent="0.25">
      <c r="A52" s="91" t="s">
        <v>642</v>
      </c>
      <c r="B52" s="91">
        <v>2700007382637</v>
      </c>
      <c r="C52" s="91">
        <v>2700007103590</v>
      </c>
      <c r="D52" s="92" t="s">
        <v>643</v>
      </c>
      <c r="E52" s="92" t="s">
        <v>644</v>
      </c>
      <c r="F52" s="92" t="s">
        <v>645</v>
      </c>
      <c r="G52" s="92" t="s">
        <v>646</v>
      </c>
      <c r="H52" s="93" t="s">
        <v>647</v>
      </c>
      <c r="I52" s="93" t="s">
        <v>647</v>
      </c>
      <c r="J52" s="93" t="s">
        <v>648</v>
      </c>
      <c r="K52" s="94" t="s">
        <v>142</v>
      </c>
      <c r="L52" s="95">
        <v>496553</v>
      </c>
      <c r="M52" s="95">
        <v>426094</v>
      </c>
      <c r="N52" s="95" t="s">
        <v>435</v>
      </c>
      <c r="O52" s="95" t="s">
        <v>435</v>
      </c>
      <c r="P52" s="95" t="s">
        <v>435</v>
      </c>
      <c r="Q52" s="95" t="s">
        <v>335</v>
      </c>
      <c r="R52" s="94" t="s">
        <v>284</v>
      </c>
      <c r="S52" s="96" t="s">
        <v>155</v>
      </c>
      <c r="T52" s="96" t="s">
        <v>109</v>
      </c>
      <c r="U52" s="94" t="s">
        <v>250</v>
      </c>
      <c r="V52" s="97">
        <v>0</v>
      </c>
      <c r="W52" s="98">
        <v>0</v>
      </c>
      <c r="X52" s="97">
        <v>0.95</v>
      </c>
      <c r="Y52" s="96" t="s">
        <v>19</v>
      </c>
      <c r="Z52" s="96" t="s">
        <v>64</v>
      </c>
      <c r="AA52" s="94" t="s">
        <v>250</v>
      </c>
      <c r="AB52" s="97">
        <v>0</v>
      </c>
      <c r="AC52" s="98">
        <v>0</v>
      </c>
      <c r="AD52" s="97">
        <v>0.23699999999999999</v>
      </c>
      <c r="AE52" s="96"/>
      <c r="AF52" s="96"/>
      <c r="AG52" s="94"/>
      <c r="AH52" s="97"/>
      <c r="AI52" s="98"/>
      <c r="AJ52" s="97"/>
      <c r="AK52" s="94" t="s">
        <v>250</v>
      </c>
      <c r="AL52" s="94" t="s">
        <v>256</v>
      </c>
      <c r="AM52" s="97"/>
      <c r="AN52" s="97"/>
      <c r="AO52" s="97"/>
      <c r="AP52" s="97"/>
      <c r="AQ52" s="97"/>
      <c r="AR52" s="99"/>
      <c r="AS52" s="100">
        <v>1.1870000000000001</v>
      </c>
      <c r="AT52" s="100">
        <v>1.1870000000000001</v>
      </c>
      <c r="AU52" s="97">
        <v>1.25</v>
      </c>
      <c r="AV52" s="97">
        <v>1425</v>
      </c>
      <c r="AW52" s="97">
        <v>1500</v>
      </c>
      <c r="AX52" s="99">
        <v>44544</v>
      </c>
      <c r="AY52" s="99"/>
      <c r="AZ52" s="95" t="s">
        <v>250</v>
      </c>
      <c r="BA52" s="95" t="s">
        <v>250</v>
      </c>
      <c r="BB52" s="95"/>
      <c r="BC52" s="101" t="s">
        <v>250</v>
      </c>
      <c r="BD52" s="95"/>
      <c r="BE52" s="95"/>
      <c r="BF52" s="102">
        <v>44880</v>
      </c>
    </row>
    <row r="53" spans="1:58" ht="24.95" customHeight="1" x14ac:dyDescent="0.25">
      <c r="A53" s="91" t="s">
        <v>649</v>
      </c>
      <c r="B53" s="91">
        <v>2400001145094</v>
      </c>
      <c r="C53" s="91">
        <v>2400001144816</v>
      </c>
      <c r="D53" s="92" t="s">
        <v>650</v>
      </c>
      <c r="E53" s="92" t="s">
        <v>651</v>
      </c>
      <c r="F53" s="92" t="s">
        <v>652</v>
      </c>
      <c r="G53" s="92" t="s">
        <v>653</v>
      </c>
      <c r="H53" s="93" t="s">
        <v>654</v>
      </c>
      <c r="I53" s="93" t="s">
        <v>654</v>
      </c>
      <c r="J53" s="93" t="s">
        <v>655</v>
      </c>
      <c r="K53" s="94" t="s">
        <v>142</v>
      </c>
      <c r="L53" s="95">
        <v>492420</v>
      </c>
      <c r="M53" s="95">
        <v>290124</v>
      </c>
      <c r="N53" s="93" t="s">
        <v>376</v>
      </c>
      <c r="O53" s="93" t="s">
        <v>376</v>
      </c>
      <c r="P53" s="93" t="s">
        <v>376</v>
      </c>
      <c r="Q53" s="95" t="s">
        <v>335</v>
      </c>
      <c r="R53" s="94" t="s">
        <v>284</v>
      </c>
      <c r="S53" s="96" t="s">
        <v>19</v>
      </c>
      <c r="T53" s="96" t="s">
        <v>64</v>
      </c>
      <c r="U53" s="94" t="s">
        <v>250</v>
      </c>
      <c r="V53" s="97">
        <v>0</v>
      </c>
      <c r="W53" s="98">
        <v>0</v>
      </c>
      <c r="X53" s="97">
        <v>5.0999999999999997E-2</v>
      </c>
      <c r="Y53" s="96" t="s">
        <v>248</v>
      </c>
      <c r="Z53" s="96" t="s">
        <v>162</v>
      </c>
      <c r="AA53" s="94" t="s">
        <v>250</v>
      </c>
      <c r="AB53" s="97">
        <v>0</v>
      </c>
      <c r="AC53" s="98">
        <v>0</v>
      </c>
      <c r="AD53" s="97">
        <v>2.8000000000000001E-2</v>
      </c>
      <c r="AE53" s="96"/>
      <c r="AF53" s="96"/>
      <c r="AG53" s="94"/>
      <c r="AH53" s="97"/>
      <c r="AI53" s="98"/>
      <c r="AJ53" s="97"/>
      <c r="AK53" s="94" t="s">
        <v>250</v>
      </c>
      <c r="AL53" s="94" t="s">
        <v>257</v>
      </c>
      <c r="AM53" s="97">
        <v>7.8E-2</v>
      </c>
      <c r="AN53" s="97">
        <v>7.8E-2</v>
      </c>
      <c r="AO53" s="97">
        <v>8.2000000000000003E-2</v>
      </c>
      <c r="AP53" s="97">
        <v>0.13700000000000001</v>
      </c>
      <c r="AQ53" s="97">
        <v>0.14499999999999999</v>
      </c>
      <c r="AR53" s="99">
        <v>44833</v>
      </c>
      <c r="AS53" s="100"/>
      <c r="AT53" s="97"/>
      <c r="AU53" s="97"/>
      <c r="AV53" s="97"/>
      <c r="AW53" s="97"/>
      <c r="AX53" s="99"/>
      <c r="AY53" s="99"/>
      <c r="AZ53" s="95" t="s">
        <v>250</v>
      </c>
      <c r="BA53" s="95" t="s">
        <v>250</v>
      </c>
      <c r="BB53" s="95"/>
      <c r="BC53" s="101" t="s">
        <v>250</v>
      </c>
      <c r="BD53" s="95"/>
      <c r="BE53" s="95"/>
      <c r="BF53" s="102">
        <v>44880</v>
      </c>
    </row>
    <row r="54" spans="1:58" ht="24.95" customHeight="1" x14ac:dyDescent="0.25">
      <c r="A54" s="91" t="s">
        <v>656</v>
      </c>
      <c r="B54" s="91"/>
      <c r="C54" s="91">
        <v>2700007531040</v>
      </c>
      <c r="D54" s="92" t="s">
        <v>657</v>
      </c>
      <c r="E54" s="92" t="s">
        <v>658</v>
      </c>
      <c r="F54" s="92" t="s">
        <v>659</v>
      </c>
      <c r="G54" s="92" t="s">
        <v>660</v>
      </c>
      <c r="H54" s="93" t="s">
        <v>661</v>
      </c>
      <c r="I54" s="93" t="s">
        <v>661</v>
      </c>
      <c r="J54" s="93" t="s">
        <v>662</v>
      </c>
      <c r="K54" s="94" t="s">
        <v>142</v>
      </c>
      <c r="L54" s="95">
        <v>413944</v>
      </c>
      <c r="M54" s="95">
        <v>190125</v>
      </c>
      <c r="N54" s="93" t="s">
        <v>447</v>
      </c>
      <c r="O54" s="93" t="s">
        <v>447</v>
      </c>
      <c r="P54" s="93" t="s">
        <v>447</v>
      </c>
      <c r="Q54" s="95" t="s">
        <v>335</v>
      </c>
      <c r="R54" s="94" t="s">
        <v>284</v>
      </c>
      <c r="S54" s="96" t="s">
        <v>19</v>
      </c>
      <c r="T54" s="96" t="s">
        <v>64</v>
      </c>
      <c r="U54" s="94" t="s">
        <v>250</v>
      </c>
      <c r="V54" s="97">
        <v>0</v>
      </c>
      <c r="W54" s="98">
        <v>0</v>
      </c>
      <c r="X54" s="97">
        <v>5.7000000000000002E-2</v>
      </c>
      <c r="Y54" s="96"/>
      <c r="Z54" s="96"/>
      <c r="AA54" s="94"/>
      <c r="AB54" s="97"/>
      <c r="AC54" s="98"/>
      <c r="AD54" s="97"/>
      <c r="AE54" s="96"/>
      <c r="AF54" s="96"/>
      <c r="AG54" s="94"/>
      <c r="AH54" s="97"/>
      <c r="AI54" s="98"/>
      <c r="AJ54" s="97"/>
      <c r="AK54" s="94" t="s">
        <v>250</v>
      </c>
      <c r="AL54" s="94" t="s">
        <v>256</v>
      </c>
      <c r="AM54" s="97"/>
      <c r="AN54" s="97"/>
      <c r="AO54" s="97"/>
      <c r="AP54" s="97"/>
      <c r="AQ54" s="97"/>
      <c r="AR54" s="99"/>
      <c r="AS54" s="100">
        <v>5.7000000000000002E-2</v>
      </c>
      <c r="AT54" s="100">
        <v>5.7000000000000002E-2</v>
      </c>
      <c r="AU54" s="97">
        <v>0.06</v>
      </c>
      <c r="AV54" s="97">
        <v>0.19</v>
      </c>
      <c r="AW54" s="97">
        <v>0.2</v>
      </c>
      <c r="AX54" s="99">
        <v>44861</v>
      </c>
      <c r="AY54" s="99"/>
      <c r="AZ54" s="95" t="s">
        <v>250</v>
      </c>
      <c r="BA54" s="95" t="s">
        <v>250</v>
      </c>
      <c r="BB54" s="95"/>
      <c r="BC54" s="101" t="s">
        <v>250</v>
      </c>
      <c r="BD54" s="95"/>
      <c r="BE54" s="95"/>
      <c r="BF54" s="102">
        <v>44880</v>
      </c>
    </row>
    <row r="55" spans="1:58" ht="24.95" customHeight="1" x14ac:dyDescent="0.25">
      <c r="A55" s="91" t="s">
        <v>663</v>
      </c>
      <c r="B55" s="91">
        <v>2700008262315</v>
      </c>
      <c r="C55" s="91">
        <v>2700006883180</v>
      </c>
      <c r="D55" s="92" t="s">
        <v>664</v>
      </c>
      <c r="E55" s="92" t="s">
        <v>665</v>
      </c>
      <c r="F55" s="92" t="s">
        <v>666</v>
      </c>
      <c r="G55" s="92" t="s">
        <v>667</v>
      </c>
      <c r="H55" s="93" t="s">
        <v>668</v>
      </c>
      <c r="I55" s="93" t="s">
        <v>668</v>
      </c>
      <c r="J55" s="93" t="s">
        <v>669</v>
      </c>
      <c r="K55" s="94" t="s">
        <v>142</v>
      </c>
      <c r="L55" s="95">
        <v>458455</v>
      </c>
      <c r="M55" s="95">
        <v>448680</v>
      </c>
      <c r="N55" s="95" t="s">
        <v>435</v>
      </c>
      <c r="O55" s="95" t="s">
        <v>435</v>
      </c>
      <c r="P55" s="95" t="s">
        <v>435</v>
      </c>
      <c r="Q55" s="95" t="s">
        <v>335</v>
      </c>
      <c r="R55" s="94" t="s">
        <v>284</v>
      </c>
      <c r="S55" s="96" t="s">
        <v>19</v>
      </c>
      <c r="T55" s="96" t="s">
        <v>64</v>
      </c>
      <c r="U55" s="94" t="s">
        <v>250</v>
      </c>
      <c r="V55" s="97">
        <v>0</v>
      </c>
      <c r="W55" s="98">
        <v>0</v>
      </c>
      <c r="X55" s="97">
        <v>5.7000000000000002E-2</v>
      </c>
      <c r="Y55" s="96"/>
      <c r="Z55" s="96"/>
      <c r="AA55" s="94"/>
      <c r="AB55" s="97"/>
      <c r="AC55" s="98"/>
      <c r="AD55" s="97"/>
      <c r="AE55" s="96"/>
      <c r="AF55" s="96"/>
      <c r="AG55" s="94"/>
      <c r="AH55" s="97"/>
      <c r="AI55" s="98"/>
      <c r="AJ55" s="97"/>
      <c r="AK55" s="94" t="s">
        <v>250</v>
      </c>
      <c r="AL55" s="94" t="s">
        <v>257</v>
      </c>
      <c r="AM55" s="100">
        <v>5.7000000000000002E-2</v>
      </c>
      <c r="AN55" s="100">
        <v>5.7000000000000002E-2</v>
      </c>
      <c r="AO55" s="97">
        <v>0.06</v>
      </c>
      <c r="AP55" s="97">
        <v>0.56999999999999995</v>
      </c>
      <c r="AQ55" s="97">
        <v>0.6</v>
      </c>
      <c r="AR55" s="99">
        <v>44671</v>
      </c>
      <c r="AS55" s="100"/>
      <c r="AT55" s="97"/>
      <c r="AU55" s="97"/>
      <c r="AV55" s="97"/>
      <c r="AW55" s="97"/>
      <c r="AX55" s="99"/>
      <c r="AY55" s="99"/>
      <c r="AZ55" s="95" t="s">
        <v>250</v>
      </c>
      <c r="BA55" s="95" t="s">
        <v>250</v>
      </c>
      <c r="BB55" s="95"/>
      <c r="BC55" s="101" t="s">
        <v>250</v>
      </c>
      <c r="BD55" s="95"/>
      <c r="BE55" s="95"/>
      <c r="BF55" s="102">
        <v>44880</v>
      </c>
    </row>
    <row r="56" spans="1:58" ht="24.95" customHeight="1" x14ac:dyDescent="0.25">
      <c r="A56" s="91" t="s">
        <v>670</v>
      </c>
      <c r="B56" s="91">
        <v>2700000832446</v>
      </c>
      <c r="C56" s="91">
        <v>2700000643880</v>
      </c>
      <c r="D56" s="92" t="s">
        <v>671</v>
      </c>
      <c r="E56" s="92" t="s">
        <v>672</v>
      </c>
      <c r="F56" s="92" t="s">
        <v>673</v>
      </c>
      <c r="G56" s="92" t="s">
        <v>674</v>
      </c>
      <c r="H56" s="93" t="s">
        <v>290</v>
      </c>
      <c r="I56" s="93" t="s">
        <v>290</v>
      </c>
      <c r="J56" s="93" t="s">
        <v>675</v>
      </c>
      <c r="K56" s="94" t="s">
        <v>142</v>
      </c>
      <c r="L56" s="95">
        <v>514350</v>
      </c>
      <c r="M56" s="95">
        <v>206451</v>
      </c>
      <c r="N56" s="93" t="s">
        <v>383</v>
      </c>
      <c r="O56" s="93" t="s">
        <v>383</v>
      </c>
      <c r="P56" s="93" t="s">
        <v>383</v>
      </c>
      <c r="Q56" s="95" t="s">
        <v>335</v>
      </c>
      <c r="R56" s="94" t="s">
        <v>284</v>
      </c>
      <c r="S56" s="96" t="s">
        <v>19</v>
      </c>
      <c r="T56" s="96" t="s">
        <v>64</v>
      </c>
      <c r="U56" s="94" t="s">
        <v>250</v>
      </c>
      <c r="V56" s="97">
        <v>0</v>
      </c>
      <c r="W56" s="98">
        <v>0</v>
      </c>
      <c r="X56" s="97">
        <v>0.14199999999999999</v>
      </c>
      <c r="Y56" s="96"/>
      <c r="Z56" s="96"/>
      <c r="AA56" s="94"/>
      <c r="AB56" s="97"/>
      <c r="AC56" s="98"/>
      <c r="AD56" s="97"/>
      <c r="AE56" s="96"/>
      <c r="AF56" s="96"/>
      <c r="AG56" s="94"/>
      <c r="AH56" s="97"/>
      <c r="AI56" s="98"/>
      <c r="AJ56" s="97"/>
      <c r="AK56" s="94" t="s">
        <v>250</v>
      </c>
      <c r="AL56" s="94" t="s">
        <v>256</v>
      </c>
      <c r="AM56" s="97"/>
      <c r="AN56" s="97"/>
      <c r="AO56" s="97"/>
      <c r="AP56" s="97"/>
      <c r="AQ56" s="97"/>
      <c r="AR56" s="99"/>
      <c r="AS56" s="100">
        <v>0.14199999999999999</v>
      </c>
      <c r="AT56" s="100">
        <v>0.14199999999999999</v>
      </c>
      <c r="AU56" s="97">
        <v>0.15</v>
      </c>
      <c r="AV56" s="97">
        <v>0.76</v>
      </c>
      <c r="AW56" s="97">
        <v>0.8</v>
      </c>
      <c r="AX56" s="99">
        <v>44404</v>
      </c>
      <c r="AY56" s="99"/>
      <c r="AZ56" s="95" t="s">
        <v>250</v>
      </c>
      <c r="BA56" s="95" t="s">
        <v>250</v>
      </c>
      <c r="BB56" s="95"/>
      <c r="BC56" s="101" t="s">
        <v>250</v>
      </c>
      <c r="BD56" s="95"/>
      <c r="BE56" s="95"/>
      <c r="BF56" s="102">
        <v>44880</v>
      </c>
    </row>
    <row r="57" spans="1:58" ht="24.95" customHeight="1" x14ac:dyDescent="0.25">
      <c r="A57" s="91" t="s">
        <v>676</v>
      </c>
      <c r="B57" s="91">
        <v>2700007599493</v>
      </c>
      <c r="C57" s="91">
        <v>2700007599484</v>
      </c>
      <c r="D57" s="92" t="s">
        <v>677</v>
      </c>
      <c r="E57" s="92" t="s">
        <v>678</v>
      </c>
      <c r="F57" s="92" t="s">
        <v>601</v>
      </c>
      <c r="G57" s="92" t="s">
        <v>601</v>
      </c>
      <c r="H57" s="93" t="s">
        <v>290</v>
      </c>
      <c r="I57" s="93" t="s">
        <v>290</v>
      </c>
      <c r="J57" s="93" t="s">
        <v>679</v>
      </c>
      <c r="K57" s="94" t="s">
        <v>142</v>
      </c>
      <c r="L57" s="95">
        <v>530921</v>
      </c>
      <c r="M57" s="95">
        <v>182220</v>
      </c>
      <c r="N57" s="93" t="s">
        <v>383</v>
      </c>
      <c r="O57" s="93" t="s">
        <v>383</v>
      </c>
      <c r="P57" s="93" t="s">
        <v>383</v>
      </c>
      <c r="Q57" s="95" t="s">
        <v>335</v>
      </c>
      <c r="R57" s="94" t="s">
        <v>284</v>
      </c>
      <c r="S57" s="96" t="s">
        <v>153</v>
      </c>
      <c r="T57" s="96" t="s">
        <v>65</v>
      </c>
      <c r="U57" s="94" t="s">
        <v>251</v>
      </c>
      <c r="V57" s="97">
        <v>0</v>
      </c>
      <c r="W57" s="98">
        <v>0</v>
      </c>
      <c r="X57" s="97">
        <v>0.247</v>
      </c>
      <c r="Y57" s="96"/>
      <c r="Z57" s="96"/>
      <c r="AA57" s="94"/>
      <c r="AB57" s="97"/>
      <c r="AC57" s="98"/>
      <c r="AD57" s="97"/>
      <c r="AE57" s="96"/>
      <c r="AF57" s="96"/>
      <c r="AG57" s="94"/>
      <c r="AH57" s="97"/>
      <c r="AI57" s="98"/>
      <c r="AJ57" s="97"/>
      <c r="AK57" s="94" t="s">
        <v>250</v>
      </c>
      <c r="AL57" s="94" t="s">
        <v>256</v>
      </c>
      <c r="AM57" s="97"/>
      <c r="AN57" s="97"/>
      <c r="AO57" s="97"/>
      <c r="AP57" s="97"/>
      <c r="AQ57" s="97"/>
      <c r="AR57" s="99"/>
      <c r="AS57" s="100">
        <v>0.247</v>
      </c>
      <c r="AT57" s="100">
        <v>0.247</v>
      </c>
      <c r="AU57" s="97">
        <v>0.26</v>
      </c>
      <c r="AV57" s="97">
        <v>2.1999999999999999E-2</v>
      </c>
      <c r="AW57" s="97">
        <v>2.4E-2</v>
      </c>
      <c r="AX57" s="99">
        <v>44725</v>
      </c>
      <c r="AY57" s="99"/>
      <c r="AZ57" s="95" t="s">
        <v>250</v>
      </c>
      <c r="BA57" s="95" t="s">
        <v>250</v>
      </c>
      <c r="BB57" s="95"/>
      <c r="BC57" s="101" t="s">
        <v>250</v>
      </c>
      <c r="BD57" s="95"/>
      <c r="BE57" s="95"/>
      <c r="BF57" s="102">
        <v>44880</v>
      </c>
    </row>
    <row r="58" spans="1:58" ht="24.95" customHeight="1" x14ac:dyDescent="0.25">
      <c r="A58" s="91" t="s">
        <v>680</v>
      </c>
      <c r="B58" s="91"/>
      <c r="C58" s="91">
        <v>2700006744422</v>
      </c>
      <c r="D58" s="92" t="s">
        <v>681</v>
      </c>
      <c r="E58" s="92" t="s">
        <v>682</v>
      </c>
      <c r="F58" s="92" t="s">
        <v>683</v>
      </c>
      <c r="G58" s="92" t="s">
        <v>684</v>
      </c>
      <c r="H58" s="93" t="s">
        <v>685</v>
      </c>
      <c r="I58" s="93" t="s">
        <v>685</v>
      </c>
      <c r="J58" s="93" t="s">
        <v>686</v>
      </c>
      <c r="K58" s="94" t="s">
        <v>142</v>
      </c>
      <c r="L58" s="95">
        <v>519888</v>
      </c>
      <c r="M58" s="95">
        <v>276765</v>
      </c>
      <c r="N58" s="93" t="s">
        <v>376</v>
      </c>
      <c r="O58" s="93" t="s">
        <v>376</v>
      </c>
      <c r="P58" s="93" t="s">
        <v>376</v>
      </c>
      <c r="Q58" s="95" t="s">
        <v>335</v>
      </c>
      <c r="R58" s="94" t="s">
        <v>284</v>
      </c>
      <c r="S58" s="96" t="s">
        <v>19</v>
      </c>
      <c r="T58" s="96" t="s">
        <v>64</v>
      </c>
      <c r="U58" s="94" t="s">
        <v>250</v>
      </c>
      <c r="V58" s="97">
        <v>0</v>
      </c>
      <c r="W58" s="98">
        <v>0</v>
      </c>
      <c r="X58" s="97">
        <v>5.3199999999999997E-2</v>
      </c>
      <c r="Y58" s="96"/>
      <c r="Z58" s="96"/>
      <c r="AA58" s="94"/>
      <c r="AB58" s="97"/>
      <c r="AC58" s="98"/>
      <c r="AD58" s="97"/>
      <c r="AE58" s="96"/>
      <c r="AF58" s="96"/>
      <c r="AG58" s="94"/>
      <c r="AH58" s="97"/>
      <c r="AI58" s="98"/>
      <c r="AJ58" s="97"/>
      <c r="AK58" s="94" t="s">
        <v>250</v>
      </c>
      <c r="AL58" s="94" t="s">
        <v>256</v>
      </c>
      <c r="AM58" s="97"/>
      <c r="AN58" s="97"/>
      <c r="AO58" s="97"/>
      <c r="AP58" s="97"/>
      <c r="AQ58" s="97"/>
      <c r="AR58" s="99"/>
      <c r="AS58" s="100">
        <v>5.2999999999999999E-2</v>
      </c>
      <c r="AT58" s="100">
        <v>5.2999999999999999E-2</v>
      </c>
      <c r="AU58" s="97">
        <v>5.6000000000000001E-2</v>
      </c>
      <c r="AV58" s="97">
        <v>0.76200000000000001</v>
      </c>
      <c r="AW58" s="97">
        <v>0.80300000000000005</v>
      </c>
      <c r="AX58" s="99">
        <v>44370</v>
      </c>
      <c r="AY58" s="99"/>
      <c r="AZ58" s="95" t="s">
        <v>250</v>
      </c>
      <c r="BA58" s="95" t="s">
        <v>250</v>
      </c>
      <c r="BB58" s="95"/>
      <c r="BC58" s="101" t="s">
        <v>250</v>
      </c>
      <c r="BD58" s="95"/>
      <c r="BE58" s="95"/>
      <c r="BF58" s="102">
        <v>44880</v>
      </c>
    </row>
    <row r="59" spans="1:58" ht="24.95" customHeight="1" x14ac:dyDescent="0.25">
      <c r="A59" s="91" t="s">
        <v>687</v>
      </c>
      <c r="B59" s="91"/>
      <c r="C59" s="91">
        <v>2700006470121</v>
      </c>
      <c r="D59" s="92" t="s">
        <v>688</v>
      </c>
      <c r="E59" s="92" t="s">
        <v>689</v>
      </c>
      <c r="F59" s="92" t="s">
        <v>690</v>
      </c>
      <c r="G59" s="92" t="s">
        <v>691</v>
      </c>
      <c r="H59" s="93" t="s">
        <v>374</v>
      </c>
      <c r="I59" s="93" t="s">
        <v>374</v>
      </c>
      <c r="J59" s="93" t="s">
        <v>692</v>
      </c>
      <c r="K59" s="94" t="s">
        <v>142</v>
      </c>
      <c r="L59" s="95">
        <v>478771</v>
      </c>
      <c r="M59" s="95">
        <v>215432</v>
      </c>
      <c r="N59" s="93" t="s">
        <v>383</v>
      </c>
      <c r="O59" s="93" t="s">
        <v>383</v>
      </c>
      <c r="P59" s="93" t="s">
        <v>383</v>
      </c>
      <c r="Q59" s="95" t="s">
        <v>335</v>
      </c>
      <c r="R59" s="94" t="s">
        <v>284</v>
      </c>
      <c r="S59" s="96" t="s">
        <v>19</v>
      </c>
      <c r="T59" s="96" t="s">
        <v>64</v>
      </c>
      <c r="U59" s="94" t="s">
        <v>250</v>
      </c>
      <c r="V59" s="97">
        <v>0</v>
      </c>
      <c r="W59" s="98">
        <v>0</v>
      </c>
      <c r="X59" s="97">
        <v>9.4E-2</v>
      </c>
      <c r="Y59" s="96"/>
      <c r="Z59" s="96"/>
      <c r="AA59" s="94"/>
      <c r="AB59" s="97"/>
      <c r="AC59" s="98"/>
      <c r="AD59" s="97"/>
      <c r="AE59" s="96"/>
      <c r="AF59" s="96"/>
      <c r="AG59" s="94"/>
      <c r="AH59" s="97"/>
      <c r="AI59" s="98"/>
      <c r="AJ59" s="97"/>
      <c r="AK59" s="94" t="s">
        <v>250</v>
      </c>
      <c r="AL59" s="94" t="s">
        <v>257</v>
      </c>
      <c r="AM59" s="97">
        <v>9.4E-2</v>
      </c>
      <c r="AN59" s="97">
        <v>9.4E-2</v>
      </c>
      <c r="AO59" s="97">
        <v>9.9000000000000005E-2</v>
      </c>
      <c r="AP59" s="97">
        <v>0.28499999999999998</v>
      </c>
      <c r="AQ59" s="97">
        <v>0.3</v>
      </c>
      <c r="AR59" s="99">
        <v>44042</v>
      </c>
      <c r="AS59" s="100"/>
      <c r="AT59" s="97"/>
      <c r="AU59" s="97"/>
      <c r="AV59" s="97"/>
      <c r="AW59" s="97"/>
      <c r="AX59" s="99"/>
      <c r="AY59" s="99"/>
      <c r="AZ59" s="95" t="s">
        <v>250</v>
      </c>
      <c r="BA59" s="95" t="s">
        <v>250</v>
      </c>
      <c r="BB59" s="95"/>
      <c r="BC59" s="101" t="s">
        <v>250</v>
      </c>
      <c r="BD59" s="95"/>
      <c r="BE59" s="95"/>
      <c r="BF59" s="102">
        <v>44880</v>
      </c>
    </row>
    <row r="60" spans="1:58" ht="24.95" customHeight="1" x14ac:dyDescent="0.25">
      <c r="A60" s="91" t="s">
        <v>693</v>
      </c>
      <c r="B60" s="91"/>
      <c r="C60" s="91">
        <v>2700005829590</v>
      </c>
      <c r="D60" s="92" t="s">
        <v>694</v>
      </c>
      <c r="E60" s="92" t="s">
        <v>695</v>
      </c>
      <c r="F60" s="92" t="s">
        <v>696</v>
      </c>
      <c r="G60" s="92" t="s">
        <v>697</v>
      </c>
      <c r="H60" s="93" t="s">
        <v>421</v>
      </c>
      <c r="I60" s="93" t="s">
        <v>421</v>
      </c>
      <c r="J60" s="93" t="s">
        <v>698</v>
      </c>
      <c r="K60" s="94" t="s">
        <v>142</v>
      </c>
      <c r="L60" s="95">
        <v>450476</v>
      </c>
      <c r="M60" s="95">
        <v>318348</v>
      </c>
      <c r="N60" s="93" t="s">
        <v>376</v>
      </c>
      <c r="O60" s="93" t="s">
        <v>376</v>
      </c>
      <c r="P60" s="93" t="s">
        <v>376</v>
      </c>
      <c r="Q60" s="95" t="s">
        <v>335</v>
      </c>
      <c r="R60" s="94" t="s">
        <v>284</v>
      </c>
      <c r="S60" s="96" t="s">
        <v>19</v>
      </c>
      <c r="T60" s="96" t="s">
        <v>64</v>
      </c>
      <c r="U60" s="94" t="s">
        <v>250</v>
      </c>
      <c r="V60" s="97">
        <v>0</v>
      </c>
      <c r="W60" s="98">
        <v>0</v>
      </c>
      <c r="X60" s="97">
        <v>9.5000000000000001E-2</v>
      </c>
      <c r="Y60" s="96"/>
      <c r="Z60" s="96"/>
      <c r="AA60" s="94"/>
      <c r="AB60" s="97"/>
      <c r="AC60" s="98"/>
      <c r="AD60" s="97"/>
      <c r="AE60" s="96"/>
      <c r="AF60" s="96"/>
      <c r="AG60" s="94"/>
      <c r="AH60" s="97"/>
      <c r="AI60" s="98"/>
      <c r="AJ60" s="97"/>
      <c r="AK60" s="94" t="s">
        <v>250</v>
      </c>
      <c r="AL60" s="94" t="s">
        <v>257</v>
      </c>
      <c r="AM60" s="97">
        <v>9.5000000000000001E-2</v>
      </c>
      <c r="AN60" s="97">
        <v>9.5000000000000001E-2</v>
      </c>
      <c r="AO60" s="97">
        <v>0.1</v>
      </c>
      <c r="AP60" s="97">
        <v>1</v>
      </c>
      <c r="AQ60" s="97">
        <v>1054</v>
      </c>
      <c r="AR60" s="99">
        <v>44046</v>
      </c>
      <c r="AS60" s="100"/>
      <c r="AT60" s="97"/>
      <c r="AU60" s="97"/>
      <c r="AV60" s="97"/>
      <c r="AW60" s="97"/>
      <c r="AX60" s="99"/>
      <c r="AY60" s="99"/>
      <c r="AZ60" s="95" t="s">
        <v>250</v>
      </c>
      <c r="BA60" s="95" t="s">
        <v>250</v>
      </c>
      <c r="BB60" s="95"/>
      <c r="BC60" s="101" t="s">
        <v>250</v>
      </c>
      <c r="BD60" s="95"/>
      <c r="BE60" s="95"/>
      <c r="BF60" s="102">
        <v>44880</v>
      </c>
    </row>
    <row r="61" spans="1:58" ht="24.95" customHeight="1" x14ac:dyDescent="0.25">
      <c r="A61" s="91" t="s">
        <v>699</v>
      </c>
      <c r="B61" s="91"/>
      <c r="C61" s="91">
        <v>2700005964129</v>
      </c>
      <c r="D61" s="92" t="s">
        <v>700</v>
      </c>
      <c r="E61" s="92" t="s">
        <v>701</v>
      </c>
      <c r="F61" s="92" t="s">
        <v>702</v>
      </c>
      <c r="G61" s="92"/>
      <c r="H61" s="93" t="s">
        <v>399</v>
      </c>
      <c r="I61" s="93" t="s">
        <v>399</v>
      </c>
      <c r="J61" s="93" t="s">
        <v>703</v>
      </c>
      <c r="K61" s="94" t="s">
        <v>142</v>
      </c>
      <c r="L61" s="95">
        <v>382462</v>
      </c>
      <c r="M61" s="95">
        <v>399822</v>
      </c>
      <c r="N61" s="93" t="s">
        <v>456</v>
      </c>
      <c r="O61" s="93" t="s">
        <v>456</v>
      </c>
      <c r="P61" s="93" t="s">
        <v>456</v>
      </c>
      <c r="Q61" s="95" t="s">
        <v>335</v>
      </c>
      <c r="R61" s="94" t="s">
        <v>284</v>
      </c>
      <c r="S61" s="96" t="s">
        <v>19</v>
      </c>
      <c r="T61" s="96" t="s">
        <v>64</v>
      </c>
      <c r="U61" s="94" t="s">
        <v>250</v>
      </c>
      <c r="V61" s="97">
        <v>0</v>
      </c>
      <c r="W61" s="98">
        <v>0</v>
      </c>
      <c r="X61" s="97">
        <v>6.2E-2</v>
      </c>
      <c r="Y61" s="96"/>
      <c r="Z61" s="96"/>
      <c r="AA61" s="94"/>
      <c r="AB61" s="97"/>
      <c r="AC61" s="98"/>
      <c r="AD61" s="97"/>
      <c r="AE61" s="96"/>
      <c r="AF61" s="96"/>
      <c r="AG61" s="94"/>
      <c r="AH61" s="97"/>
      <c r="AI61" s="98"/>
      <c r="AJ61" s="97"/>
      <c r="AK61" s="94" t="s">
        <v>250</v>
      </c>
      <c r="AL61" s="94" t="s">
        <v>256</v>
      </c>
      <c r="AM61" s="97"/>
      <c r="AN61" s="97"/>
      <c r="AO61" s="97"/>
      <c r="AP61" s="97"/>
      <c r="AQ61" s="97"/>
      <c r="AR61" s="99"/>
      <c r="AS61" s="100">
        <v>6.2E-2</v>
      </c>
      <c r="AT61" s="100">
        <v>6.2E-2</v>
      </c>
      <c r="AU61" s="97">
        <v>6.6000000000000003E-2</v>
      </c>
      <c r="AV61" s="97">
        <v>1E-3</v>
      </c>
      <c r="AW61" s="97">
        <v>2E-3</v>
      </c>
      <c r="AX61" s="99">
        <v>44361</v>
      </c>
      <c r="AY61" s="99"/>
      <c r="AZ61" s="95" t="s">
        <v>250</v>
      </c>
      <c r="BA61" s="95" t="s">
        <v>250</v>
      </c>
      <c r="BB61" s="95"/>
      <c r="BC61" s="101" t="s">
        <v>250</v>
      </c>
      <c r="BD61" s="95"/>
      <c r="BE61" s="95"/>
      <c r="BF61" s="102">
        <v>44880</v>
      </c>
    </row>
    <row r="62" spans="1:58" ht="24.95" customHeight="1" x14ac:dyDescent="0.25">
      <c r="A62" s="91" t="s">
        <v>699</v>
      </c>
      <c r="B62" s="91"/>
      <c r="C62" s="91">
        <v>2700005964174</v>
      </c>
      <c r="D62" s="92" t="s">
        <v>704</v>
      </c>
      <c r="E62" s="92" t="s">
        <v>701</v>
      </c>
      <c r="F62" s="92" t="s">
        <v>705</v>
      </c>
      <c r="G62" s="92"/>
      <c r="H62" s="93" t="s">
        <v>399</v>
      </c>
      <c r="I62" s="93" t="s">
        <v>399</v>
      </c>
      <c r="J62" s="93" t="s">
        <v>703</v>
      </c>
      <c r="K62" s="94" t="s">
        <v>142</v>
      </c>
      <c r="L62" s="95">
        <v>382853</v>
      </c>
      <c r="M62" s="95">
        <v>399818</v>
      </c>
      <c r="N62" s="93" t="s">
        <v>456</v>
      </c>
      <c r="O62" s="93" t="s">
        <v>456</v>
      </c>
      <c r="P62" s="93" t="s">
        <v>456</v>
      </c>
      <c r="Q62" s="95" t="s">
        <v>335</v>
      </c>
      <c r="R62" s="94" t="s">
        <v>284</v>
      </c>
      <c r="S62" s="96" t="s">
        <v>19</v>
      </c>
      <c r="T62" s="96" t="s">
        <v>64</v>
      </c>
      <c r="U62" s="94" t="s">
        <v>250</v>
      </c>
      <c r="V62" s="97">
        <v>0</v>
      </c>
      <c r="W62" s="98">
        <v>0</v>
      </c>
      <c r="X62" s="97">
        <v>6.2E-2</v>
      </c>
      <c r="Y62" s="96"/>
      <c r="Z62" s="96"/>
      <c r="AA62" s="94"/>
      <c r="AB62" s="97"/>
      <c r="AC62" s="98"/>
      <c r="AD62" s="97"/>
      <c r="AE62" s="96"/>
      <c r="AF62" s="96"/>
      <c r="AG62" s="94"/>
      <c r="AH62" s="97"/>
      <c r="AI62" s="98"/>
      <c r="AJ62" s="97"/>
      <c r="AK62" s="94" t="s">
        <v>250</v>
      </c>
      <c r="AL62" s="94" t="s">
        <v>256</v>
      </c>
      <c r="AM62" s="97"/>
      <c r="AN62" s="97"/>
      <c r="AO62" s="97"/>
      <c r="AP62" s="97"/>
      <c r="AQ62" s="97"/>
      <c r="AR62" s="99"/>
      <c r="AS62" s="100">
        <v>6.2E-2</v>
      </c>
      <c r="AT62" s="100">
        <v>6.2E-2</v>
      </c>
      <c r="AU62" s="97">
        <v>6.6000000000000003E-2</v>
      </c>
      <c r="AV62" s="97">
        <v>1E-3</v>
      </c>
      <c r="AW62" s="97">
        <v>2E-3</v>
      </c>
      <c r="AX62" s="99">
        <v>44361</v>
      </c>
      <c r="AY62" s="99"/>
      <c r="AZ62" s="95" t="s">
        <v>250</v>
      </c>
      <c r="BA62" s="95" t="s">
        <v>250</v>
      </c>
      <c r="BB62" s="95"/>
      <c r="BC62" s="101" t="s">
        <v>250</v>
      </c>
      <c r="BD62" s="95"/>
      <c r="BE62" s="95"/>
      <c r="BF62" s="102">
        <v>44880</v>
      </c>
    </row>
    <row r="63" spans="1:58" ht="24.95" customHeight="1" x14ac:dyDescent="0.25">
      <c r="A63" s="91" t="s">
        <v>706</v>
      </c>
      <c r="B63" s="91"/>
      <c r="C63" s="91">
        <v>2700004306420</v>
      </c>
      <c r="D63" s="92" t="s">
        <v>707</v>
      </c>
      <c r="E63" s="92" t="s">
        <v>708</v>
      </c>
      <c r="F63" s="92" t="s">
        <v>709</v>
      </c>
      <c r="G63" s="92" t="s">
        <v>710</v>
      </c>
      <c r="H63" s="93" t="s">
        <v>711</v>
      </c>
      <c r="I63" s="93" t="s">
        <v>711</v>
      </c>
      <c r="J63" s="93" t="s">
        <v>712</v>
      </c>
      <c r="K63" s="94" t="s">
        <v>142</v>
      </c>
      <c r="L63" s="95">
        <v>518692</v>
      </c>
      <c r="M63" s="95">
        <v>179135</v>
      </c>
      <c r="N63" s="93" t="s">
        <v>447</v>
      </c>
      <c r="O63" s="93" t="s">
        <v>447</v>
      </c>
      <c r="P63" s="93" t="s">
        <v>713</v>
      </c>
      <c r="Q63" s="95" t="s">
        <v>335</v>
      </c>
      <c r="R63" s="94" t="s">
        <v>284</v>
      </c>
      <c r="S63" s="96" t="s">
        <v>19</v>
      </c>
      <c r="T63" s="96" t="s">
        <v>64</v>
      </c>
      <c r="U63" s="94" t="s">
        <v>250</v>
      </c>
      <c r="V63" s="97">
        <v>0</v>
      </c>
      <c r="W63" s="98">
        <v>0</v>
      </c>
      <c r="X63" s="97">
        <v>0.104</v>
      </c>
      <c r="Y63" s="96"/>
      <c r="Z63" s="96"/>
      <c r="AA63" s="94"/>
      <c r="AB63" s="97"/>
      <c r="AC63" s="98"/>
      <c r="AD63" s="97"/>
      <c r="AE63" s="96"/>
      <c r="AF63" s="96"/>
      <c r="AG63" s="94"/>
      <c r="AH63" s="97"/>
      <c r="AI63" s="98"/>
      <c r="AJ63" s="97"/>
      <c r="AK63" s="94" t="s">
        <v>250</v>
      </c>
      <c r="AL63" s="94" t="s">
        <v>256</v>
      </c>
      <c r="AM63" s="97"/>
      <c r="AN63" s="97"/>
      <c r="AO63" s="97"/>
      <c r="AP63" s="97"/>
      <c r="AQ63" s="97"/>
      <c r="AR63" s="99"/>
      <c r="AS63" s="97">
        <v>0.104</v>
      </c>
      <c r="AT63" s="97">
        <v>0.104</v>
      </c>
      <c r="AU63" s="97">
        <v>0.11</v>
      </c>
      <c r="AV63" s="97">
        <v>0.27</v>
      </c>
      <c r="AW63" s="97">
        <v>0.28499999999999998</v>
      </c>
      <c r="AX63" s="99">
        <v>43851</v>
      </c>
      <c r="AY63" s="99"/>
      <c r="AZ63" s="95" t="s">
        <v>250</v>
      </c>
      <c r="BA63" s="95" t="s">
        <v>250</v>
      </c>
      <c r="BB63" s="95"/>
      <c r="BC63" s="101" t="s">
        <v>250</v>
      </c>
      <c r="BD63" s="95"/>
      <c r="BE63" s="95"/>
      <c r="BF63" s="102">
        <v>44880</v>
      </c>
    </row>
    <row r="64" spans="1:58" ht="24.95" customHeight="1" x14ac:dyDescent="0.25">
      <c r="A64" s="91" t="s">
        <v>714</v>
      </c>
      <c r="B64" s="91"/>
      <c r="C64" s="91">
        <v>2700005497841</v>
      </c>
      <c r="D64" s="92" t="s">
        <v>715</v>
      </c>
      <c r="E64" s="92" t="s">
        <v>716</v>
      </c>
      <c r="F64" s="92" t="s">
        <v>717</v>
      </c>
      <c r="G64" s="92" t="s">
        <v>718</v>
      </c>
      <c r="H64" s="93" t="s">
        <v>719</v>
      </c>
      <c r="I64" s="93" t="s">
        <v>719</v>
      </c>
      <c r="J64" s="93" t="s">
        <v>720</v>
      </c>
      <c r="K64" s="94" t="s">
        <v>142</v>
      </c>
      <c r="L64" s="95">
        <v>515332</v>
      </c>
      <c r="M64" s="95">
        <v>173808</v>
      </c>
      <c r="N64" s="93" t="s">
        <v>383</v>
      </c>
      <c r="O64" s="93" t="s">
        <v>383</v>
      </c>
      <c r="P64" s="93" t="s">
        <v>383</v>
      </c>
      <c r="Q64" s="95" t="s">
        <v>335</v>
      </c>
      <c r="R64" s="94" t="s">
        <v>284</v>
      </c>
      <c r="S64" s="96" t="s">
        <v>19</v>
      </c>
      <c r="T64" s="96" t="s">
        <v>64</v>
      </c>
      <c r="U64" s="94" t="s">
        <v>250</v>
      </c>
      <c r="V64" s="97">
        <v>0</v>
      </c>
      <c r="W64" s="98">
        <v>0</v>
      </c>
      <c r="X64" s="97">
        <v>6.8000000000000005E-2</v>
      </c>
      <c r="Y64" s="96"/>
      <c r="Z64" s="96"/>
      <c r="AA64" s="94"/>
      <c r="AB64" s="97"/>
      <c r="AC64" s="98"/>
      <c r="AD64" s="97"/>
      <c r="AE64" s="96"/>
      <c r="AF64" s="96"/>
      <c r="AG64" s="94"/>
      <c r="AH64" s="97"/>
      <c r="AI64" s="98"/>
      <c r="AJ64" s="97"/>
      <c r="AK64" s="94" t="s">
        <v>250</v>
      </c>
      <c r="AL64" s="94" t="s">
        <v>256</v>
      </c>
      <c r="AM64" s="97"/>
      <c r="AN64" s="97"/>
      <c r="AO64" s="97"/>
      <c r="AP64" s="97"/>
      <c r="AQ64" s="97"/>
      <c r="AR64" s="99"/>
      <c r="AS64" s="97">
        <v>6.8000000000000005E-2</v>
      </c>
      <c r="AT64" s="97">
        <v>6.8000000000000005E-2</v>
      </c>
      <c r="AU64" s="97">
        <v>7.1999999999999995E-2</v>
      </c>
      <c r="AV64" s="97">
        <v>1721</v>
      </c>
      <c r="AW64" s="97">
        <v>1812</v>
      </c>
      <c r="AX64" s="99">
        <v>43865</v>
      </c>
      <c r="AY64" s="99"/>
      <c r="AZ64" s="95" t="s">
        <v>250</v>
      </c>
      <c r="BA64" s="95" t="s">
        <v>250</v>
      </c>
      <c r="BB64" s="95"/>
      <c r="BC64" s="101" t="s">
        <v>250</v>
      </c>
      <c r="BD64" s="95"/>
      <c r="BE64" s="95"/>
      <c r="BF64" s="102">
        <v>44880</v>
      </c>
    </row>
    <row r="65" spans="1:58" ht="24.95" customHeight="1" x14ac:dyDescent="0.25">
      <c r="A65" s="91" t="s">
        <v>721</v>
      </c>
      <c r="B65" s="91"/>
      <c r="C65" s="91">
        <v>2700001472198</v>
      </c>
      <c r="D65" s="92" t="s">
        <v>722</v>
      </c>
      <c r="E65" s="92" t="s">
        <v>724</v>
      </c>
      <c r="F65" s="92" t="s">
        <v>723</v>
      </c>
      <c r="G65" s="92" t="s">
        <v>725</v>
      </c>
      <c r="H65" s="93" t="s">
        <v>726</v>
      </c>
      <c r="I65" s="93" t="s">
        <v>724</v>
      </c>
      <c r="J65" s="93" t="s">
        <v>727</v>
      </c>
      <c r="K65" s="94" t="s">
        <v>142</v>
      </c>
      <c r="L65" s="95">
        <v>630443</v>
      </c>
      <c r="M65" s="95">
        <v>142130</v>
      </c>
      <c r="N65" s="93" t="s">
        <v>383</v>
      </c>
      <c r="O65" s="93" t="s">
        <v>383</v>
      </c>
      <c r="P65" s="93" t="s">
        <v>383</v>
      </c>
      <c r="Q65" s="95" t="s">
        <v>335</v>
      </c>
      <c r="R65" s="94" t="s">
        <v>284</v>
      </c>
      <c r="S65" s="96" t="s">
        <v>19</v>
      </c>
      <c r="T65" s="96" t="s">
        <v>64</v>
      </c>
      <c r="U65" s="94" t="s">
        <v>250</v>
      </c>
      <c r="V65" s="97">
        <v>0</v>
      </c>
      <c r="W65" s="98">
        <v>0</v>
      </c>
      <c r="X65" s="97">
        <v>4.8000000000000001E-2</v>
      </c>
      <c r="Y65" s="96"/>
      <c r="Z65" s="96"/>
      <c r="AA65" s="94"/>
      <c r="AB65" s="97"/>
      <c r="AC65" s="98"/>
      <c r="AD65" s="97"/>
      <c r="AE65" s="96"/>
      <c r="AF65" s="96"/>
      <c r="AG65" s="94"/>
      <c r="AH65" s="97"/>
      <c r="AI65" s="98"/>
      <c r="AJ65" s="97"/>
      <c r="AK65" s="94" t="s">
        <v>250</v>
      </c>
      <c r="AL65" s="94" t="s">
        <v>257</v>
      </c>
      <c r="AM65" s="97">
        <v>4.8000000000000001E-2</v>
      </c>
      <c r="AN65" s="97">
        <v>4.8000000000000001E-2</v>
      </c>
      <c r="AO65" s="97">
        <v>5.0999999999999997E-2</v>
      </c>
      <c r="AP65" s="97">
        <v>0.627</v>
      </c>
      <c r="AQ65" s="97">
        <v>0.66</v>
      </c>
      <c r="AR65" s="99">
        <v>42187</v>
      </c>
      <c r="AS65" s="100"/>
      <c r="AT65" s="97"/>
      <c r="AU65" s="97"/>
      <c r="AV65" s="97"/>
      <c r="AW65" s="97"/>
      <c r="AX65" s="99"/>
      <c r="AY65" s="99"/>
      <c r="AZ65" s="95" t="s">
        <v>250</v>
      </c>
      <c r="BA65" s="95" t="s">
        <v>250</v>
      </c>
      <c r="BB65" s="95"/>
      <c r="BC65" s="101" t="s">
        <v>250</v>
      </c>
      <c r="BD65" s="95"/>
      <c r="BE65" s="95"/>
      <c r="BF65" s="102">
        <v>44900</v>
      </c>
    </row>
    <row r="66" spans="1:58" ht="24.95" customHeight="1" x14ac:dyDescent="0.25">
      <c r="A66" s="91" t="s">
        <v>728</v>
      </c>
      <c r="B66" s="91"/>
      <c r="C66" s="91">
        <v>2700001492770</v>
      </c>
      <c r="D66" s="92" t="s">
        <v>729</v>
      </c>
      <c r="E66" s="92" t="s">
        <v>731</v>
      </c>
      <c r="F66" s="92" t="s">
        <v>730</v>
      </c>
      <c r="G66" s="92" t="s">
        <v>732</v>
      </c>
      <c r="H66" s="93" t="s">
        <v>733</v>
      </c>
      <c r="I66" s="93" t="s">
        <v>733</v>
      </c>
      <c r="J66" s="93" t="s">
        <v>734</v>
      </c>
      <c r="K66" s="94" t="s">
        <v>142</v>
      </c>
      <c r="L66" s="95">
        <v>546054</v>
      </c>
      <c r="M66" s="95">
        <v>257011</v>
      </c>
      <c r="N66" s="93" t="s">
        <v>383</v>
      </c>
      <c r="O66" s="93" t="s">
        <v>383</v>
      </c>
      <c r="P66" s="93" t="s">
        <v>383</v>
      </c>
      <c r="Q66" s="95" t="s">
        <v>335</v>
      </c>
      <c r="R66" s="94" t="s">
        <v>284</v>
      </c>
      <c r="S66" s="96" t="s">
        <v>153</v>
      </c>
      <c r="T66" s="96" t="s">
        <v>65</v>
      </c>
      <c r="U66" s="94" t="s">
        <v>251</v>
      </c>
      <c r="V66" s="97">
        <v>0</v>
      </c>
      <c r="W66" s="98">
        <v>0</v>
      </c>
      <c r="X66" s="97">
        <v>0.104</v>
      </c>
      <c r="Y66" s="96"/>
      <c r="Z66" s="96"/>
      <c r="AA66" s="94"/>
      <c r="AB66" s="97"/>
      <c r="AC66" s="98"/>
      <c r="AD66" s="97"/>
      <c r="AE66" s="96"/>
      <c r="AF66" s="96"/>
      <c r="AG66" s="94"/>
      <c r="AH66" s="97"/>
      <c r="AI66" s="98"/>
      <c r="AJ66" s="97"/>
      <c r="AK66" s="94" t="s">
        <v>250</v>
      </c>
      <c r="AL66" s="94" t="s">
        <v>257</v>
      </c>
      <c r="AM66" s="97">
        <v>0.104</v>
      </c>
      <c r="AN66" s="97">
        <v>0.104</v>
      </c>
      <c r="AO66" s="97">
        <v>0.11</v>
      </c>
      <c r="AP66" s="97">
        <v>0.66</v>
      </c>
      <c r="AQ66" s="97">
        <v>7.0000000000000007E-2</v>
      </c>
      <c r="AR66" s="99">
        <v>42073</v>
      </c>
      <c r="AS66" s="100"/>
      <c r="AT66" s="97"/>
      <c r="AU66" s="97"/>
      <c r="AV66" s="97"/>
      <c r="AW66" s="97"/>
      <c r="AX66" s="99"/>
      <c r="AY66" s="99"/>
      <c r="AZ66" s="95" t="s">
        <v>250</v>
      </c>
      <c r="BA66" s="95" t="s">
        <v>250</v>
      </c>
      <c r="BB66" s="95"/>
      <c r="BC66" s="101" t="s">
        <v>250</v>
      </c>
      <c r="BD66" s="95"/>
      <c r="BE66" s="95"/>
      <c r="BF66" s="102">
        <v>44900</v>
      </c>
    </row>
    <row r="67" spans="1:58" ht="24.95" customHeight="1" x14ac:dyDescent="0.25">
      <c r="A67" s="91" t="s">
        <v>735</v>
      </c>
      <c r="B67" s="91"/>
      <c r="C67" s="91">
        <v>2700001585209</v>
      </c>
      <c r="D67" s="92" t="s">
        <v>736</v>
      </c>
      <c r="E67" s="92" t="s">
        <v>737</v>
      </c>
      <c r="F67" s="92" t="s">
        <v>738</v>
      </c>
      <c r="G67" s="92" t="s">
        <v>739</v>
      </c>
      <c r="H67" s="92" t="s">
        <v>290</v>
      </c>
      <c r="I67" s="92" t="s">
        <v>290</v>
      </c>
      <c r="J67" s="93" t="s">
        <v>740</v>
      </c>
      <c r="K67" s="94" t="s">
        <v>142</v>
      </c>
      <c r="L67" s="95">
        <v>544266</v>
      </c>
      <c r="M67" s="95">
        <v>183953</v>
      </c>
      <c r="N67" s="93" t="s">
        <v>383</v>
      </c>
      <c r="O67" s="93" t="s">
        <v>383</v>
      </c>
      <c r="P67" s="93" t="s">
        <v>383</v>
      </c>
      <c r="Q67" s="95" t="s">
        <v>335</v>
      </c>
      <c r="R67" s="94" t="s">
        <v>284</v>
      </c>
      <c r="S67" s="96" t="s">
        <v>19</v>
      </c>
      <c r="T67" s="96" t="s">
        <v>64</v>
      </c>
      <c r="U67" s="94" t="s">
        <v>250</v>
      </c>
      <c r="V67" s="97">
        <v>0</v>
      </c>
      <c r="W67" s="98">
        <v>0</v>
      </c>
      <c r="X67" s="97">
        <v>0.104</v>
      </c>
      <c r="Y67" s="96"/>
      <c r="Z67" s="96"/>
      <c r="AA67" s="94"/>
      <c r="AB67" s="97"/>
      <c r="AC67" s="98"/>
      <c r="AD67" s="97"/>
      <c r="AE67" s="96"/>
      <c r="AF67" s="96"/>
      <c r="AG67" s="94"/>
      <c r="AH67" s="97"/>
      <c r="AI67" s="98"/>
      <c r="AJ67" s="97"/>
      <c r="AK67" s="94" t="s">
        <v>250</v>
      </c>
      <c r="AL67" s="94" t="s">
        <v>257</v>
      </c>
      <c r="AM67" s="97">
        <v>0.104</v>
      </c>
      <c r="AN67" s="97">
        <v>0.104</v>
      </c>
      <c r="AO67" s="97">
        <v>0.11</v>
      </c>
      <c r="AP67" s="97">
        <v>0.66500000000000004</v>
      </c>
      <c r="AQ67" s="97">
        <v>0.7</v>
      </c>
      <c r="AR67" s="99">
        <v>42088</v>
      </c>
      <c r="AS67" s="100"/>
      <c r="AT67" s="97"/>
      <c r="AU67" s="97"/>
      <c r="AV67" s="97"/>
      <c r="AW67" s="97"/>
      <c r="AX67" s="99"/>
      <c r="AY67" s="99"/>
      <c r="AZ67" s="95" t="s">
        <v>250</v>
      </c>
      <c r="BA67" s="95" t="s">
        <v>250</v>
      </c>
      <c r="BB67" s="95"/>
      <c r="BC67" s="101" t="s">
        <v>250</v>
      </c>
      <c r="BD67" s="95"/>
      <c r="BE67" s="95"/>
      <c r="BF67" s="102">
        <v>44900</v>
      </c>
    </row>
    <row r="68" spans="1:58" ht="24.95" customHeight="1" x14ac:dyDescent="0.25">
      <c r="A68" s="91" t="s">
        <v>307</v>
      </c>
      <c r="B68" s="91">
        <v>2400000749760</v>
      </c>
      <c r="C68" s="91">
        <v>2400000958767</v>
      </c>
      <c r="D68" s="92" t="s">
        <v>741</v>
      </c>
      <c r="E68" s="92" t="s">
        <v>312</v>
      </c>
      <c r="F68" s="92" t="s">
        <v>743</v>
      </c>
      <c r="G68" s="92" t="s">
        <v>744</v>
      </c>
      <c r="H68" s="92" t="s">
        <v>290</v>
      </c>
      <c r="I68" s="92" t="s">
        <v>290</v>
      </c>
      <c r="J68" s="93" t="s">
        <v>742</v>
      </c>
      <c r="K68" s="94" t="s">
        <v>142</v>
      </c>
      <c r="L68" s="95">
        <v>530297</v>
      </c>
      <c r="M68" s="95">
        <v>183664</v>
      </c>
      <c r="N68" s="93" t="s">
        <v>383</v>
      </c>
      <c r="O68" s="93" t="s">
        <v>383</v>
      </c>
      <c r="P68" s="93" t="s">
        <v>383</v>
      </c>
      <c r="Q68" s="95" t="s">
        <v>335</v>
      </c>
      <c r="R68" s="94" t="s">
        <v>284</v>
      </c>
      <c r="S68" s="96" t="s">
        <v>19</v>
      </c>
      <c r="T68" s="96" t="s">
        <v>64</v>
      </c>
      <c r="U68" s="94" t="s">
        <v>250</v>
      </c>
      <c r="V68" s="97">
        <v>0</v>
      </c>
      <c r="W68" s="98">
        <v>0</v>
      </c>
      <c r="X68" s="97">
        <v>5.2999999999999999E-2</v>
      </c>
      <c r="Y68" s="96"/>
      <c r="Z68" s="96"/>
      <c r="AA68" s="94"/>
      <c r="AB68" s="97"/>
      <c r="AC68" s="98"/>
      <c r="AD68" s="97"/>
      <c r="AE68" s="96"/>
      <c r="AF68" s="96"/>
      <c r="AG68" s="94"/>
      <c r="AH68" s="97"/>
      <c r="AI68" s="98"/>
      <c r="AJ68" s="97"/>
      <c r="AK68" s="94" t="s">
        <v>250</v>
      </c>
      <c r="AL68" s="94" t="s">
        <v>257</v>
      </c>
      <c r="AM68" s="97">
        <v>5.2999999999999999E-2</v>
      </c>
      <c r="AN68" s="97">
        <v>5.2999999999999999E-2</v>
      </c>
      <c r="AO68" s="97">
        <v>5.6000000000000001E-2</v>
      </c>
      <c r="AP68" s="97">
        <v>0.161</v>
      </c>
      <c r="AQ68" s="97">
        <v>0.17</v>
      </c>
      <c r="AR68" s="99">
        <v>42564</v>
      </c>
      <c r="AS68" s="100"/>
      <c r="AT68" s="97"/>
      <c r="AU68" s="97"/>
      <c r="AV68" s="97"/>
      <c r="AW68" s="97"/>
      <c r="AX68" s="99"/>
      <c r="AY68" s="99"/>
      <c r="AZ68" s="95" t="s">
        <v>250</v>
      </c>
      <c r="BA68" s="95" t="s">
        <v>250</v>
      </c>
      <c r="BB68" s="95"/>
      <c r="BC68" s="101" t="s">
        <v>250</v>
      </c>
      <c r="BD68" s="95"/>
      <c r="BE68" s="95"/>
      <c r="BF68" s="102">
        <v>44900</v>
      </c>
    </row>
    <row r="69" spans="1:58" ht="24.95" customHeight="1" x14ac:dyDescent="0.25">
      <c r="A69" s="91" t="s">
        <v>745</v>
      </c>
      <c r="B69" s="91"/>
      <c r="C69" s="91">
        <v>2700001346908</v>
      </c>
      <c r="D69" s="92" t="s">
        <v>746</v>
      </c>
      <c r="E69" s="92" t="s">
        <v>747</v>
      </c>
      <c r="F69" s="92" t="s">
        <v>524</v>
      </c>
      <c r="G69" s="92" t="s">
        <v>750</v>
      </c>
      <c r="H69" s="93" t="s">
        <v>749</v>
      </c>
      <c r="I69" s="93" t="s">
        <v>749</v>
      </c>
      <c r="J69" s="93" t="s">
        <v>748</v>
      </c>
      <c r="K69" s="94" t="s">
        <v>142</v>
      </c>
      <c r="L69" s="95">
        <v>410021</v>
      </c>
      <c r="M69" s="95">
        <v>252597</v>
      </c>
      <c r="N69" s="93" t="s">
        <v>376</v>
      </c>
      <c r="O69" s="93" t="s">
        <v>376</v>
      </c>
      <c r="P69" s="93" t="s">
        <v>376</v>
      </c>
      <c r="Q69" s="95" t="s">
        <v>335</v>
      </c>
      <c r="R69" s="94" t="s">
        <v>284</v>
      </c>
      <c r="S69" s="96" t="s">
        <v>19</v>
      </c>
      <c r="T69" s="96" t="s">
        <v>64</v>
      </c>
      <c r="U69" s="94" t="s">
        <v>250</v>
      </c>
      <c r="V69" s="97">
        <v>0</v>
      </c>
      <c r="W69" s="98">
        <v>0</v>
      </c>
      <c r="X69" s="97">
        <v>0.218</v>
      </c>
      <c r="Y69" s="96"/>
      <c r="Z69" s="96"/>
      <c r="AA69" s="94"/>
      <c r="AB69" s="97"/>
      <c r="AC69" s="98"/>
      <c r="AD69" s="97"/>
      <c r="AE69" s="96"/>
      <c r="AF69" s="96"/>
      <c r="AG69" s="94"/>
      <c r="AH69" s="97"/>
      <c r="AI69" s="98"/>
      <c r="AJ69" s="97"/>
      <c r="AK69" s="94" t="s">
        <v>250</v>
      </c>
      <c r="AL69" s="94" t="s">
        <v>257</v>
      </c>
      <c r="AM69" s="97">
        <v>0.218</v>
      </c>
      <c r="AN69" s="97">
        <v>0.218</v>
      </c>
      <c r="AO69" s="97">
        <v>0.23</v>
      </c>
      <c r="AP69" s="97">
        <v>2.1999999999999999E-2</v>
      </c>
      <c r="AQ69" s="97">
        <v>2.4E-2</v>
      </c>
      <c r="AR69" s="99">
        <v>42516</v>
      </c>
      <c r="AS69" s="100"/>
      <c r="AT69" s="97"/>
      <c r="AU69" s="97"/>
      <c r="AV69" s="97"/>
      <c r="AW69" s="97"/>
      <c r="AX69" s="99"/>
      <c r="AY69" s="99"/>
      <c r="AZ69" s="95" t="s">
        <v>250</v>
      </c>
      <c r="BA69" s="95" t="s">
        <v>250</v>
      </c>
      <c r="BB69" s="95"/>
      <c r="BC69" s="101" t="s">
        <v>250</v>
      </c>
      <c r="BD69" s="95"/>
      <c r="BE69" s="95"/>
      <c r="BF69" s="102">
        <v>44900</v>
      </c>
    </row>
    <row r="70" spans="1:58" ht="24.95" customHeight="1" x14ac:dyDescent="0.25">
      <c r="A70" s="91" t="s">
        <v>751</v>
      </c>
      <c r="B70" s="91"/>
      <c r="C70" s="91">
        <v>2700002561858</v>
      </c>
      <c r="D70" s="92" t="s">
        <v>752</v>
      </c>
      <c r="E70" s="92" t="s">
        <v>753</v>
      </c>
      <c r="F70" s="92" t="s">
        <v>754</v>
      </c>
      <c r="G70" s="92" t="s">
        <v>755</v>
      </c>
      <c r="H70" s="92" t="s">
        <v>290</v>
      </c>
      <c r="I70" s="92" t="s">
        <v>290</v>
      </c>
      <c r="J70" s="93" t="s">
        <v>756</v>
      </c>
      <c r="K70" s="94" t="s">
        <v>142</v>
      </c>
      <c r="L70" s="95">
        <v>532095</v>
      </c>
      <c r="M70" s="95">
        <v>178943</v>
      </c>
      <c r="N70" s="93" t="s">
        <v>383</v>
      </c>
      <c r="O70" s="93" t="s">
        <v>383</v>
      </c>
      <c r="P70" s="93" t="s">
        <v>383</v>
      </c>
      <c r="Q70" s="95" t="s">
        <v>335</v>
      </c>
      <c r="R70" s="94" t="s">
        <v>284</v>
      </c>
      <c r="S70" s="96" t="s">
        <v>153</v>
      </c>
      <c r="T70" s="96" t="s">
        <v>65</v>
      </c>
      <c r="U70" s="94" t="s">
        <v>251</v>
      </c>
      <c r="V70" s="97">
        <v>0</v>
      </c>
      <c r="W70" s="98">
        <v>0</v>
      </c>
      <c r="X70" s="97">
        <v>0.128</v>
      </c>
      <c r="Y70" s="96"/>
      <c r="Z70" s="96"/>
      <c r="AA70" s="94"/>
      <c r="AB70" s="97"/>
      <c r="AC70" s="98"/>
      <c r="AD70" s="97"/>
      <c r="AE70" s="96"/>
      <c r="AF70" s="96"/>
      <c r="AG70" s="94"/>
      <c r="AH70" s="97"/>
      <c r="AI70" s="98"/>
      <c r="AJ70" s="97"/>
      <c r="AK70" s="94" t="s">
        <v>250</v>
      </c>
      <c r="AL70" s="94" t="s">
        <v>257</v>
      </c>
      <c r="AM70" s="97">
        <v>0.128</v>
      </c>
      <c r="AN70" s="97">
        <v>0.128</v>
      </c>
      <c r="AO70" s="97">
        <v>0.13500000000000001</v>
      </c>
      <c r="AP70" s="97">
        <v>0.17399999999999999</v>
      </c>
      <c r="AQ70" s="97">
        <v>0.18099999999999999</v>
      </c>
      <c r="AR70" s="99">
        <v>42639</v>
      </c>
      <c r="AS70" s="100"/>
      <c r="AT70" s="97"/>
      <c r="AU70" s="97"/>
      <c r="AV70" s="97"/>
      <c r="AW70" s="97"/>
      <c r="AX70" s="99"/>
      <c r="AY70" s="99"/>
      <c r="AZ70" s="95" t="s">
        <v>250</v>
      </c>
      <c r="BA70" s="95" t="s">
        <v>250</v>
      </c>
      <c r="BB70" s="95"/>
      <c r="BC70" s="101" t="s">
        <v>250</v>
      </c>
      <c r="BD70" s="95"/>
      <c r="BE70" s="95"/>
      <c r="BF70" s="102">
        <v>44900</v>
      </c>
    </row>
    <row r="71" spans="1:58" ht="24.95" customHeight="1" x14ac:dyDescent="0.25">
      <c r="A71" s="91" t="s">
        <v>781</v>
      </c>
      <c r="B71" s="91">
        <v>2700008733032</v>
      </c>
      <c r="C71" s="91">
        <v>2700003998446</v>
      </c>
      <c r="D71" s="92" t="s">
        <v>757</v>
      </c>
      <c r="E71" s="92" t="s">
        <v>758</v>
      </c>
      <c r="F71" s="92" t="s">
        <v>759</v>
      </c>
      <c r="G71" s="92" t="s">
        <v>760</v>
      </c>
      <c r="H71" s="92" t="s">
        <v>290</v>
      </c>
      <c r="I71" s="92" t="s">
        <v>290</v>
      </c>
      <c r="J71" s="93" t="s">
        <v>761</v>
      </c>
      <c r="K71" s="94" t="s">
        <v>142</v>
      </c>
      <c r="L71" s="95">
        <v>515395</v>
      </c>
      <c r="M71" s="95">
        <v>188132</v>
      </c>
      <c r="N71" s="93" t="s">
        <v>376</v>
      </c>
      <c r="O71" s="93" t="s">
        <v>376</v>
      </c>
      <c r="P71" s="93" t="s">
        <v>376</v>
      </c>
      <c r="Q71" s="95" t="s">
        <v>335</v>
      </c>
      <c r="R71" s="94" t="s">
        <v>284</v>
      </c>
      <c r="S71" s="96" t="s">
        <v>153</v>
      </c>
      <c r="T71" s="96" t="s">
        <v>65</v>
      </c>
      <c r="U71" s="94" t="s">
        <v>251</v>
      </c>
      <c r="V71" s="97">
        <v>0</v>
      </c>
      <c r="W71" s="98">
        <v>0</v>
      </c>
      <c r="X71" s="97">
        <v>0.104</v>
      </c>
      <c r="Y71" s="96"/>
      <c r="Z71" s="96"/>
      <c r="AA71" s="94"/>
      <c r="AB71" s="97"/>
      <c r="AC71" s="98"/>
      <c r="AD71" s="97"/>
      <c r="AE71" s="96"/>
      <c r="AF71" s="96"/>
      <c r="AG71" s="94"/>
      <c r="AH71" s="97"/>
      <c r="AI71" s="98"/>
      <c r="AJ71" s="97"/>
      <c r="AK71" s="94" t="s">
        <v>250</v>
      </c>
      <c r="AL71" s="94" t="s">
        <v>257</v>
      </c>
      <c r="AM71" s="97">
        <v>0.104</v>
      </c>
      <c r="AN71" s="97">
        <v>0.104</v>
      </c>
      <c r="AO71" s="97">
        <v>0.11</v>
      </c>
      <c r="AP71" s="97">
        <v>0.1</v>
      </c>
      <c r="AQ71" s="97">
        <v>0.105</v>
      </c>
      <c r="AR71" s="99">
        <v>42654</v>
      </c>
      <c r="AS71" s="100"/>
      <c r="AT71" s="97"/>
      <c r="AU71" s="97"/>
      <c r="AV71" s="97"/>
      <c r="AW71" s="97"/>
      <c r="AX71" s="99"/>
      <c r="AY71" s="99"/>
      <c r="AZ71" s="95" t="s">
        <v>250</v>
      </c>
      <c r="BA71" s="95" t="s">
        <v>250</v>
      </c>
      <c r="BB71" s="95"/>
      <c r="BC71" s="101" t="s">
        <v>250</v>
      </c>
      <c r="BD71" s="95"/>
      <c r="BE71" s="95"/>
      <c r="BF71" s="102">
        <v>44900</v>
      </c>
    </row>
    <row r="72" spans="1:58" ht="24.95" customHeight="1" x14ac:dyDescent="0.25">
      <c r="A72" s="91" t="s">
        <v>762</v>
      </c>
      <c r="B72" s="91"/>
      <c r="C72" s="91">
        <v>2700003372797</v>
      </c>
      <c r="D72" s="92" t="s">
        <v>763</v>
      </c>
      <c r="E72" s="92" t="s">
        <v>764</v>
      </c>
      <c r="F72" s="92" t="s">
        <v>765</v>
      </c>
      <c r="G72" s="92" t="s">
        <v>619</v>
      </c>
      <c r="H72" s="93" t="s">
        <v>766</v>
      </c>
      <c r="I72" s="93" t="s">
        <v>766</v>
      </c>
      <c r="J72" s="93" t="s">
        <v>767</v>
      </c>
      <c r="K72" s="94" t="s">
        <v>142</v>
      </c>
      <c r="L72" s="95">
        <v>442097</v>
      </c>
      <c r="M72" s="95">
        <v>111217</v>
      </c>
      <c r="N72" s="93" t="s">
        <v>447</v>
      </c>
      <c r="O72" s="93" t="s">
        <v>447</v>
      </c>
      <c r="P72" s="93" t="s">
        <v>447</v>
      </c>
      <c r="Q72" s="95" t="s">
        <v>335</v>
      </c>
      <c r="R72" s="94" t="s">
        <v>284</v>
      </c>
      <c r="S72" s="96" t="s">
        <v>19</v>
      </c>
      <c r="T72" s="96" t="s">
        <v>64</v>
      </c>
      <c r="U72" s="94" t="s">
        <v>250</v>
      </c>
      <c r="V72" s="97">
        <v>0</v>
      </c>
      <c r="W72" s="98">
        <v>0</v>
      </c>
      <c r="X72" s="97">
        <v>8.1000000000000003E-2</v>
      </c>
      <c r="Y72" s="96"/>
      <c r="Z72" s="96"/>
      <c r="AA72" s="94"/>
      <c r="AB72" s="97"/>
      <c r="AC72" s="98"/>
      <c r="AD72" s="97"/>
      <c r="AE72" s="96"/>
      <c r="AF72" s="96"/>
      <c r="AG72" s="94"/>
      <c r="AH72" s="97"/>
      <c r="AI72" s="98"/>
      <c r="AJ72" s="97"/>
      <c r="AK72" s="94" t="s">
        <v>250</v>
      </c>
      <c r="AL72" s="94" t="s">
        <v>257</v>
      </c>
      <c r="AM72" s="97">
        <v>8.1000000000000003E-2</v>
      </c>
      <c r="AN72" s="97">
        <v>8.1000000000000003E-2</v>
      </c>
      <c r="AO72" s="97">
        <v>8.5000000000000006E-2</v>
      </c>
      <c r="AP72" s="97">
        <v>6.5000000000000002E-2</v>
      </c>
      <c r="AQ72" s="97">
        <v>6.9000000000000006E-2</v>
      </c>
      <c r="AR72" s="99">
        <v>42867</v>
      </c>
      <c r="AS72" s="100"/>
      <c r="AT72" s="97"/>
      <c r="AU72" s="97"/>
      <c r="AV72" s="97"/>
      <c r="AW72" s="97"/>
      <c r="AX72" s="99"/>
      <c r="AY72" s="99"/>
      <c r="AZ72" s="95" t="s">
        <v>250</v>
      </c>
      <c r="BA72" s="95" t="s">
        <v>250</v>
      </c>
      <c r="BB72" s="95"/>
      <c r="BC72" s="101" t="s">
        <v>250</v>
      </c>
      <c r="BD72" s="95"/>
      <c r="BE72" s="95"/>
      <c r="BF72" s="102">
        <v>44900</v>
      </c>
    </row>
    <row r="73" spans="1:58" ht="24.95" customHeight="1" x14ac:dyDescent="0.25">
      <c r="A73" s="91" t="s">
        <v>768</v>
      </c>
      <c r="B73" s="91"/>
      <c r="C73" s="91">
        <v>2700003661075</v>
      </c>
      <c r="D73" s="92" t="s">
        <v>769</v>
      </c>
      <c r="E73" s="92" t="s">
        <v>770</v>
      </c>
      <c r="F73" s="92" t="s">
        <v>771</v>
      </c>
      <c r="G73" s="92" t="s">
        <v>772</v>
      </c>
      <c r="H73" s="93" t="s">
        <v>773</v>
      </c>
      <c r="I73" s="93" t="s">
        <v>773</v>
      </c>
      <c r="J73" s="93" t="s">
        <v>774</v>
      </c>
      <c r="K73" s="94" t="s">
        <v>142</v>
      </c>
      <c r="L73" s="95">
        <v>515683</v>
      </c>
      <c r="M73" s="95">
        <v>188185</v>
      </c>
      <c r="N73" s="93" t="s">
        <v>383</v>
      </c>
      <c r="O73" s="93" t="s">
        <v>383</v>
      </c>
      <c r="P73" s="93" t="s">
        <v>383</v>
      </c>
      <c r="Q73" s="95" t="s">
        <v>335</v>
      </c>
      <c r="R73" s="94" t="s">
        <v>284</v>
      </c>
      <c r="S73" s="96" t="s">
        <v>153</v>
      </c>
      <c r="T73" s="96" t="s">
        <v>65</v>
      </c>
      <c r="U73" s="94" t="s">
        <v>251</v>
      </c>
      <c r="V73" s="97">
        <v>0</v>
      </c>
      <c r="W73" s="98">
        <v>0</v>
      </c>
      <c r="X73" s="97">
        <v>8.5999999999999993E-2</v>
      </c>
      <c r="Y73" s="96"/>
      <c r="Z73" s="96"/>
      <c r="AA73" s="94"/>
      <c r="AB73" s="97"/>
      <c r="AC73" s="98"/>
      <c r="AD73" s="97"/>
      <c r="AE73" s="96"/>
      <c r="AF73" s="96"/>
      <c r="AG73" s="94"/>
      <c r="AH73" s="97"/>
      <c r="AI73" s="98"/>
      <c r="AJ73" s="97"/>
      <c r="AK73" s="94" t="s">
        <v>250</v>
      </c>
      <c r="AL73" s="94" t="s">
        <v>257</v>
      </c>
      <c r="AM73" s="97">
        <v>8.5999999999999993E-2</v>
      </c>
      <c r="AN73" s="97">
        <v>8.5999999999999993E-2</v>
      </c>
      <c r="AO73" s="97">
        <v>0.09</v>
      </c>
      <c r="AP73" s="97">
        <v>0.105</v>
      </c>
      <c r="AQ73" s="97">
        <v>0.12</v>
      </c>
      <c r="AR73" s="99">
        <v>43131</v>
      </c>
      <c r="AS73" s="100"/>
      <c r="AT73" s="97"/>
      <c r="AU73" s="97"/>
      <c r="AV73" s="97"/>
      <c r="AW73" s="97"/>
      <c r="AX73" s="99"/>
      <c r="AY73" s="99"/>
      <c r="AZ73" s="95" t="s">
        <v>250</v>
      </c>
      <c r="BA73" s="95" t="s">
        <v>250</v>
      </c>
      <c r="BB73" s="95"/>
      <c r="BC73" s="101" t="s">
        <v>250</v>
      </c>
      <c r="BD73" s="95"/>
      <c r="BE73" s="95"/>
      <c r="BF73" s="102">
        <v>44900</v>
      </c>
    </row>
    <row r="74" spans="1:58" ht="24.95" customHeight="1" x14ac:dyDescent="0.25">
      <c r="A74" s="91" t="s">
        <v>775</v>
      </c>
      <c r="B74" s="91"/>
      <c r="C74" s="91">
        <v>2700002591791</v>
      </c>
      <c r="D74" s="92" t="s">
        <v>776</v>
      </c>
      <c r="E74" s="92" t="s">
        <v>777</v>
      </c>
      <c r="F74" s="92" t="s">
        <v>778</v>
      </c>
      <c r="G74" s="92" t="s">
        <v>779</v>
      </c>
      <c r="H74" s="93" t="s">
        <v>433</v>
      </c>
      <c r="I74" s="93" t="s">
        <v>433</v>
      </c>
      <c r="J74" s="93" t="s">
        <v>780</v>
      </c>
      <c r="K74" s="94" t="s">
        <v>142</v>
      </c>
      <c r="L74" s="95">
        <v>430749</v>
      </c>
      <c r="M74" s="95">
        <v>432827</v>
      </c>
      <c r="N74" s="93" t="s">
        <v>435</v>
      </c>
      <c r="O74" s="93" t="s">
        <v>435</v>
      </c>
      <c r="P74" s="93" t="s">
        <v>435</v>
      </c>
      <c r="Q74" s="95" t="s">
        <v>335</v>
      </c>
      <c r="R74" s="94" t="s">
        <v>284</v>
      </c>
      <c r="S74" s="96" t="s">
        <v>19</v>
      </c>
      <c r="T74" s="96" t="s">
        <v>64</v>
      </c>
      <c r="U74" s="94" t="s">
        <v>250</v>
      </c>
      <c r="V74" s="97">
        <v>0</v>
      </c>
      <c r="W74" s="98">
        <v>0</v>
      </c>
      <c r="X74" s="97">
        <v>5.1999999999999998E-2</v>
      </c>
      <c r="Y74" s="96"/>
      <c r="Z74" s="96"/>
      <c r="AA74" s="94"/>
      <c r="AB74" s="97"/>
      <c r="AC74" s="98"/>
      <c r="AD74" s="97"/>
      <c r="AE74" s="96"/>
      <c r="AF74" s="96"/>
      <c r="AG74" s="94"/>
      <c r="AH74" s="97"/>
      <c r="AI74" s="98"/>
      <c r="AJ74" s="97"/>
      <c r="AK74" s="94" t="s">
        <v>250</v>
      </c>
      <c r="AL74" s="94" t="s">
        <v>257</v>
      </c>
      <c r="AM74" s="97">
        <v>5.1999999999999998E-2</v>
      </c>
      <c r="AN74" s="97">
        <v>5.1999999999999998E-2</v>
      </c>
      <c r="AO74" s="97">
        <v>5.5E-2</v>
      </c>
      <c r="AP74" s="97">
        <v>0.76</v>
      </c>
      <c r="AQ74" s="97">
        <v>0.8</v>
      </c>
      <c r="AR74" s="99">
        <v>43073</v>
      </c>
      <c r="AS74" s="100"/>
      <c r="AT74" s="97"/>
      <c r="AU74" s="97"/>
      <c r="AV74" s="97"/>
      <c r="AW74" s="97"/>
      <c r="AX74" s="99"/>
      <c r="AY74" s="99"/>
      <c r="AZ74" s="95" t="s">
        <v>250</v>
      </c>
      <c r="BA74" s="95" t="s">
        <v>250</v>
      </c>
      <c r="BB74" s="95"/>
      <c r="BC74" s="101" t="s">
        <v>250</v>
      </c>
      <c r="BD74" s="95"/>
      <c r="BE74" s="95"/>
      <c r="BF74" s="102">
        <v>44900</v>
      </c>
    </row>
    <row r="75" spans="1:58" ht="24.95" customHeight="1" x14ac:dyDescent="0.25">
      <c r="A75" s="91" t="s">
        <v>782</v>
      </c>
      <c r="B75" s="91">
        <v>2700006756180</v>
      </c>
      <c r="C75" s="91">
        <v>2700004487346</v>
      </c>
      <c r="D75" s="92" t="s">
        <v>783</v>
      </c>
      <c r="E75" s="92" t="s">
        <v>784</v>
      </c>
      <c r="F75" s="92" t="s">
        <v>785</v>
      </c>
      <c r="G75" s="92" t="s">
        <v>786</v>
      </c>
      <c r="H75" s="93" t="s">
        <v>661</v>
      </c>
      <c r="I75" s="93" t="s">
        <v>661</v>
      </c>
      <c r="J75" s="93" t="s">
        <v>787</v>
      </c>
      <c r="K75" s="94" t="s">
        <v>142</v>
      </c>
      <c r="L75" s="95">
        <v>413449</v>
      </c>
      <c r="M75" s="95">
        <v>181324</v>
      </c>
      <c r="N75" s="93" t="s">
        <v>447</v>
      </c>
      <c r="O75" s="93" t="s">
        <v>447</v>
      </c>
      <c r="P75" s="93" t="s">
        <v>447</v>
      </c>
      <c r="Q75" s="95" t="s">
        <v>335</v>
      </c>
      <c r="R75" s="94" t="s">
        <v>284</v>
      </c>
      <c r="S75" s="96" t="s">
        <v>19</v>
      </c>
      <c r="T75" s="96" t="s">
        <v>64</v>
      </c>
      <c r="U75" s="94" t="s">
        <v>250</v>
      </c>
      <c r="V75" s="97">
        <v>0</v>
      </c>
      <c r="W75" s="98">
        <v>0</v>
      </c>
      <c r="X75" s="97">
        <v>0.14199999999999999</v>
      </c>
      <c r="Y75" s="96"/>
      <c r="Z75" s="96"/>
      <c r="AA75" s="94"/>
      <c r="AB75" s="97"/>
      <c r="AC75" s="98"/>
      <c r="AD75" s="97"/>
      <c r="AE75" s="96"/>
      <c r="AF75" s="96"/>
      <c r="AG75" s="94"/>
      <c r="AH75" s="97"/>
      <c r="AI75" s="98"/>
      <c r="AJ75" s="97"/>
      <c r="AK75" s="94" t="s">
        <v>250</v>
      </c>
      <c r="AL75" s="94" t="s">
        <v>257</v>
      </c>
      <c r="AM75" s="97">
        <v>0.14199999999999999</v>
      </c>
      <c r="AN75" s="97">
        <v>0.14199999999999999</v>
      </c>
      <c r="AO75" s="97">
        <v>0.15</v>
      </c>
      <c r="AP75" s="97">
        <v>4.5999999999999999E-2</v>
      </c>
      <c r="AQ75" s="97">
        <v>0.05</v>
      </c>
      <c r="AR75" s="99">
        <v>43356</v>
      </c>
      <c r="AS75" s="100"/>
      <c r="AT75" s="97"/>
      <c r="AU75" s="97"/>
      <c r="AV75" s="97"/>
      <c r="AW75" s="97"/>
      <c r="AX75" s="99"/>
      <c r="AY75" s="99"/>
      <c r="AZ75" s="95" t="s">
        <v>250</v>
      </c>
      <c r="BA75" s="95" t="s">
        <v>250</v>
      </c>
      <c r="BB75" s="95"/>
      <c r="BC75" s="101" t="s">
        <v>250</v>
      </c>
      <c r="BD75" s="95"/>
      <c r="BE75" s="95"/>
      <c r="BF75" s="102">
        <v>44901</v>
      </c>
    </row>
    <row r="76" spans="1:58" ht="24.95" customHeight="1" x14ac:dyDescent="0.25">
      <c r="A76" s="91" t="s">
        <v>788</v>
      </c>
      <c r="B76" s="91">
        <v>2700004367742</v>
      </c>
      <c r="C76" s="91">
        <v>2700004367742</v>
      </c>
      <c r="D76" s="92" t="s">
        <v>789</v>
      </c>
      <c r="E76" s="92" t="s">
        <v>790</v>
      </c>
      <c r="F76" s="92" t="s">
        <v>791</v>
      </c>
      <c r="G76" s="92" t="s">
        <v>792</v>
      </c>
      <c r="H76" s="93" t="s">
        <v>793</v>
      </c>
      <c r="I76" s="93" t="s">
        <v>793</v>
      </c>
      <c r="J76" s="93" t="s">
        <v>794</v>
      </c>
      <c r="K76" s="94" t="s">
        <v>142</v>
      </c>
      <c r="L76" s="95">
        <v>530145</v>
      </c>
      <c r="M76" s="95">
        <v>183659</v>
      </c>
      <c r="N76" s="93" t="s">
        <v>383</v>
      </c>
      <c r="O76" s="93" t="s">
        <v>383</v>
      </c>
      <c r="P76" s="93" t="s">
        <v>383</v>
      </c>
      <c r="Q76" s="95" t="s">
        <v>335</v>
      </c>
      <c r="R76" s="94" t="s">
        <v>284</v>
      </c>
      <c r="S76" s="96" t="s">
        <v>19</v>
      </c>
      <c r="T76" s="96" t="s">
        <v>64</v>
      </c>
      <c r="U76" s="94" t="s">
        <v>250</v>
      </c>
      <c r="V76" s="97">
        <v>0</v>
      </c>
      <c r="W76" s="98">
        <v>0</v>
      </c>
      <c r="X76" s="97">
        <v>5.0999999999999997E-2</v>
      </c>
      <c r="Y76" s="96"/>
      <c r="Z76" s="96"/>
      <c r="AA76" s="94"/>
      <c r="AB76" s="97"/>
      <c r="AC76" s="98"/>
      <c r="AD76" s="97"/>
      <c r="AE76" s="96"/>
      <c r="AF76" s="96"/>
      <c r="AG76" s="94"/>
      <c r="AH76" s="97"/>
      <c r="AI76" s="98"/>
      <c r="AJ76" s="97"/>
      <c r="AK76" s="94" t="s">
        <v>250</v>
      </c>
      <c r="AL76" s="94" t="s">
        <v>257</v>
      </c>
      <c r="AM76" s="97">
        <v>5.0999999999999997E-2</v>
      </c>
      <c r="AN76" s="97">
        <v>5.0999999999999997E-2</v>
      </c>
      <c r="AO76" s="97">
        <v>5.5E-2</v>
      </c>
      <c r="AP76" s="97">
        <v>5.2999999999999999E-2</v>
      </c>
      <c r="AQ76" s="97">
        <v>5.8000000000000003E-2</v>
      </c>
      <c r="AR76" s="99">
        <v>43486</v>
      </c>
      <c r="AS76" s="100"/>
      <c r="AT76" s="97"/>
      <c r="AU76" s="97"/>
      <c r="AV76" s="97"/>
      <c r="AW76" s="97"/>
      <c r="AX76" s="99"/>
      <c r="AY76" s="99"/>
      <c r="AZ76" s="95" t="s">
        <v>250</v>
      </c>
      <c r="BA76" s="95" t="s">
        <v>250</v>
      </c>
      <c r="BB76" s="95"/>
      <c r="BC76" s="101" t="s">
        <v>250</v>
      </c>
      <c r="BD76" s="95"/>
      <c r="BE76" s="95"/>
      <c r="BF76" s="102">
        <v>44901</v>
      </c>
    </row>
    <row r="77" spans="1:58" ht="24.95" customHeight="1" x14ac:dyDescent="0.25">
      <c r="A77" s="91" t="s">
        <v>795</v>
      </c>
      <c r="B77" s="91"/>
      <c r="C77" s="91">
        <v>2700004720795</v>
      </c>
      <c r="D77" s="92" t="s">
        <v>796</v>
      </c>
      <c r="E77" s="92" t="s">
        <v>797</v>
      </c>
      <c r="F77" s="92" t="s">
        <v>798</v>
      </c>
      <c r="G77" s="92" t="s">
        <v>737</v>
      </c>
      <c r="H77" s="93" t="s">
        <v>799</v>
      </c>
      <c r="I77" s="93" t="s">
        <v>799</v>
      </c>
      <c r="J77" s="93" t="s">
        <v>800</v>
      </c>
      <c r="K77" s="94" t="s">
        <v>142</v>
      </c>
      <c r="L77" s="95">
        <v>539770</v>
      </c>
      <c r="M77" s="95">
        <v>200532</v>
      </c>
      <c r="N77" s="93" t="s">
        <v>383</v>
      </c>
      <c r="O77" s="93" t="s">
        <v>383</v>
      </c>
      <c r="P77" s="93" t="s">
        <v>383</v>
      </c>
      <c r="Q77" s="95" t="s">
        <v>335</v>
      </c>
      <c r="R77" s="94" t="s">
        <v>284</v>
      </c>
      <c r="S77" s="96" t="s">
        <v>153</v>
      </c>
      <c r="T77" s="96" t="s">
        <v>65</v>
      </c>
      <c r="U77" s="94" t="s">
        <v>251</v>
      </c>
      <c r="V77" s="97">
        <v>0</v>
      </c>
      <c r="W77" s="98">
        <v>0</v>
      </c>
      <c r="X77" s="97">
        <v>4.7E-2</v>
      </c>
      <c r="Y77" s="96"/>
      <c r="Z77" s="96"/>
      <c r="AA77" s="94"/>
      <c r="AB77" s="97"/>
      <c r="AC77" s="98"/>
      <c r="AD77" s="97"/>
      <c r="AE77" s="96"/>
      <c r="AF77" s="96"/>
      <c r="AG77" s="94"/>
      <c r="AH77" s="97"/>
      <c r="AI77" s="98"/>
      <c r="AJ77" s="97"/>
      <c r="AK77" s="94" t="s">
        <v>250</v>
      </c>
      <c r="AL77" s="94" t="s">
        <v>257</v>
      </c>
      <c r="AM77" s="97">
        <v>4.7E-2</v>
      </c>
      <c r="AN77" s="97">
        <v>4.7E-2</v>
      </c>
      <c r="AO77" s="97">
        <v>0.05</v>
      </c>
      <c r="AP77" s="97">
        <v>0.35899999999999999</v>
      </c>
      <c r="AQ77" s="97">
        <v>0.378</v>
      </c>
      <c r="AR77" s="99">
        <v>43560</v>
      </c>
      <c r="AS77" s="100"/>
      <c r="AT77" s="97"/>
      <c r="AU77" s="97"/>
      <c r="AV77" s="97"/>
      <c r="AW77" s="97"/>
      <c r="AX77" s="99"/>
      <c r="AY77" s="99"/>
      <c r="AZ77" s="95" t="s">
        <v>250</v>
      </c>
      <c r="BA77" s="95" t="s">
        <v>250</v>
      </c>
      <c r="BB77" s="95"/>
      <c r="BC77" s="101" t="s">
        <v>250</v>
      </c>
      <c r="BD77" s="95"/>
      <c r="BE77" s="95"/>
      <c r="BF77" s="102">
        <v>44901</v>
      </c>
    </row>
    <row r="78" spans="1:58" ht="24.95" customHeight="1" x14ac:dyDescent="0.25">
      <c r="A78" s="91" t="s">
        <v>801</v>
      </c>
      <c r="B78" s="91"/>
      <c r="C78" s="91">
        <v>2700004924598</v>
      </c>
      <c r="D78" s="92" t="s">
        <v>802</v>
      </c>
      <c r="E78" s="92" t="s">
        <v>803</v>
      </c>
      <c r="F78" s="92" t="s">
        <v>804</v>
      </c>
      <c r="G78" s="92"/>
      <c r="H78" s="93" t="s">
        <v>422</v>
      </c>
      <c r="I78" s="93" t="s">
        <v>422</v>
      </c>
      <c r="J78" s="93" t="s">
        <v>805</v>
      </c>
      <c r="K78" s="94" t="s">
        <v>142</v>
      </c>
      <c r="L78" s="95">
        <v>458323</v>
      </c>
      <c r="M78" s="95">
        <v>304804</v>
      </c>
      <c r="N78" s="93" t="s">
        <v>376</v>
      </c>
      <c r="O78" s="93" t="s">
        <v>376</v>
      </c>
      <c r="P78" s="93" t="s">
        <v>376</v>
      </c>
      <c r="Q78" s="95" t="s">
        <v>335</v>
      </c>
      <c r="R78" s="94" t="s">
        <v>284</v>
      </c>
      <c r="S78" s="96" t="s">
        <v>19</v>
      </c>
      <c r="T78" s="96" t="s">
        <v>64</v>
      </c>
      <c r="U78" s="94" t="s">
        <v>250</v>
      </c>
      <c r="V78" s="97">
        <v>0</v>
      </c>
      <c r="W78" s="98">
        <v>0</v>
      </c>
      <c r="X78" s="97">
        <v>9.1999999999999998E-2</v>
      </c>
      <c r="Y78" s="96"/>
      <c r="Z78" s="96"/>
      <c r="AA78" s="94"/>
      <c r="AB78" s="97"/>
      <c r="AC78" s="98"/>
      <c r="AD78" s="97"/>
      <c r="AE78" s="96"/>
      <c r="AF78" s="96"/>
      <c r="AG78" s="94"/>
      <c r="AH78" s="97"/>
      <c r="AI78" s="98"/>
      <c r="AJ78" s="97"/>
      <c r="AK78" s="94" t="s">
        <v>250</v>
      </c>
      <c r="AL78" s="94" t="s">
        <v>257</v>
      </c>
      <c r="AM78" s="97">
        <v>9.1999999999999998E-2</v>
      </c>
      <c r="AN78" s="97">
        <v>9.1999999999999998E-2</v>
      </c>
      <c r="AO78" s="97">
        <v>9.8000000000000004E-2</v>
      </c>
      <c r="AP78" s="97">
        <v>0.14199999999999999</v>
      </c>
      <c r="AQ78" s="97">
        <v>0.15</v>
      </c>
      <c r="AR78" s="99">
        <v>43572</v>
      </c>
      <c r="AS78" s="100"/>
      <c r="AT78" s="97"/>
      <c r="AU78" s="97"/>
      <c r="AV78" s="97"/>
      <c r="AW78" s="97"/>
      <c r="AX78" s="99"/>
      <c r="AY78" s="99"/>
      <c r="AZ78" s="95" t="s">
        <v>250</v>
      </c>
      <c r="BA78" s="95" t="s">
        <v>250</v>
      </c>
      <c r="BB78" s="95"/>
      <c r="BC78" s="101" t="s">
        <v>250</v>
      </c>
      <c r="BD78" s="95"/>
      <c r="BE78" s="95"/>
      <c r="BF78" s="102">
        <v>44902</v>
      </c>
    </row>
    <row r="79" spans="1:58" ht="24.95" customHeight="1" x14ac:dyDescent="0.25">
      <c r="A79" s="91" t="s">
        <v>806</v>
      </c>
      <c r="B79" s="91"/>
      <c r="C79" s="91">
        <v>2700005035992</v>
      </c>
      <c r="D79" s="92" t="s">
        <v>807</v>
      </c>
      <c r="E79" s="92" t="s">
        <v>808</v>
      </c>
      <c r="F79" s="92" t="s">
        <v>809</v>
      </c>
      <c r="G79" s="92" t="s">
        <v>765</v>
      </c>
      <c r="H79" s="93" t="s">
        <v>290</v>
      </c>
      <c r="I79" s="93" t="s">
        <v>290</v>
      </c>
      <c r="J79" s="93" t="s">
        <v>810</v>
      </c>
      <c r="K79" s="94" t="s">
        <v>142</v>
      </c>
      <c r="L79" s="95">
        <v>538040</v>
      </c>
      <c r="M79" s="95">
        <v>183000</v>
      </c>
      <c r="N79" s="93" t="s">
        <v>383</v>
      </c>
      <c r="O79" s="93" t="s">
        <v>383</v>
      </c>
      <c r="P79" s="93" t="s">
        <v>383</v>
      </c>
      <c r="Q79" s="95" t="s">
        <v>335</v>
      </c>
      <c r="R79" s="94" t="s">
        <v>284</v>
      </c>
      <c r="S79" s="96" t="s">
        <v>153</v>
      </c>
      <c r="T79" s="96" t="s">
        <v>65</v>
      </c>
      <c r="U79" s="94" t="s">
        <v>251</v>
      </c>
      <c r="V79" s="97">
        <v>0</v>
      </c>
      <c r="W79" s="98">
        <v>0</v>
      </c>
      <c r="X79" s="97">
        <v>4.7E-2</v>
      </c>
      <c r="Y79" s="96"/>
      <c r="Z79" s="96"/>
      <c r="AA79" s="94"/>
      <c r="AB79" s="97"/>
      <c r="AC79" s="98"/>
      <c r="AD79" s="97"/>
      <c r="AE79" s="96"/>
      <c r="AF79" s="96"/>
      <c r="AG79" s="94"/>
      <c r="AH79" s="97"/>
      <c r="AI79" s="98"/>
      <c r="AJ79" s="97"/>
      <c r="AK79" s="94" t="s">
        <v>250</v>
      </c>
      <c r="AL79" s="94" t="s">
        <v>257</v>
      </c>
      <c r="AM79" s="97">
        <v>4.7E-2</v>
      </c>
      <c r="AN79" s="97">
        <v>4.7E-2</v>
      </c>
      <c r="AO79" s="97">
        <v>0.05</v>
      </c>
      <c r="AP79" s="97">
        <v>0.123</v>
      </c>
      <c r="AQ79" s="97">
        <v>0.13</v>
      </c>
      <c r="AR79" s="99">
        <v>43721</v>
      </c>
      <c r="AS79" s="100"/>
      <c r="AT79" s="97"/>
      <c r="AU79" s="97"/>
      <c r="AV79" s="97"/>
      <c r="AW79" s="97"/>
      <c r="AX79" s="99"/>
      <c r="AY79" s="99"/>
      <c r="AZ79" s="95" t="s">
        <v>250</v>
      </c>
      <c r="BA79" s="95" t="s">
        <v>250</v>
      </c>
      <c r="BB79" s="95"/>
      <c r="BC79" s="101" t="s">
        <v>250</v>
      </c>
      <c r="BD79" s="95"/>
      <c r="BE79" s="95"/>
      <c r="BF79" s="102">
        <v>44902</v>
      </c>
    </row>
    <row r="80" spans="1:58" ht="24.95" customHeight="1" x14ac:dyDescent="0.25">
      <c r="A80" s="91" t="s">
        <v>811</v>
      </c>
      <c r="B80" s="91"/>
      <c r="C80" s="91">
        <v>2700004120820</v>
      </c>
      <c r="D80" s="92" t="s">
        <v>812</v>
      </c>
      <c r="E80" s="92" t="s">
        <v>813</v>
      </c>
      <c r="F80" s="92" t="s">
        <v>814</v>
      </c>
      <c r="G80" s="92"/>
      <c r="H80" s="93" t="s">
        <v>290</v>
      </c>
      <c r="I80" s="93" t="s">
        <v>290</v>
      </c>
      <c r="J80" s="93" t="s">
        <v>815</v>
      </c>
      <c r="K80" s="94" t="s">
        <v>142</v>
      </c>
      <c r="L80" s="95">
        <v>509014</v>
      </c>
      <c r="M80" s="95">
        <v>206774</v>
      </c>
      <c r="N80" s="93" t="s">
        <v>383</v>
      </c>
      <c r="O80" s="93" t="s">
        <v>383</v>
      </c>
      <c r="P80" s="93" t="s">
        <v>383</v>
      </c>
      <c r="Q80" s="95" t="s">
        <v>335</v>
      </c>
      <c r="R80" s="94" t="s">
        <v>284</v>
      </c>
      <c r="S80" s="96" t="s">
        <v>153</v>
      </c>
      <c r="T80" s="96" t="s">
        <v>65</v>
      </c>
      <c r="U80" s="94" t="s">
        <v>251</v>
      </c>
      <c r="V80" s="97">
        <v>0</v>
      </c>
      <c r="W80" s="98">
        <v>0</v>
      </c>
      <c r="X80" s="97">
        <v>6.6000000000000003E-2</v>
      </c>
      <c r="Y80" s="96"/>
      <c r="Z80" s="96"/>
      <c r="AA80" s="94"/>
      <c r="AB80" s="97"/>
      <c r="AC80" s="98"/>
      <c r="AD80" s="97"/>
      <c r="AE80" s="96"/>
      <c r="AF80" s="96"/>
      <c r="AG80" s="94"/>
      <c r="AH80" s="97"/>
      <c r="AI80" s="98"/>
      <c r="AJ80" s="97"/>
      <c r="AK80" s="94" t="s">
        <v>250</v>
      </c>
      <c r="AL80" s="94" t="s">
        <v>257</v>
      </c>
      <c r="AM80" s="97">
        <v>6.6000000000000003E-2</v>
      </c>
      <c r="AN80" s="97">
        <v>6.6000000000000003E-2</v>
      </c>
      <c r="AO80" s="97">
        <v>7.0000000000000007E-2</v>
      </c>
      <c r="AP80" s="97">
        <v>0.152</v>
      </c>
      <c r="AQ80" s="97">
        <v>0.16</v>
      </c>
      <c r="AR80" s="99">
        <v>43572</v>
      </c>
      <c r="AS80" s="100"/>
      <c r="AT80" s="97"/>
      <c r="AU80" s="97"/>
      <c r="AV80" s="97"/>
      <c r="AW80" s="97"/>
      <c r="AX80" s="99"/>
      <c r="AY80" s="99"/>
      <c r="AZ80" s="95" t="s">
        <v>250</v>
      </c>
      <c r="BA80" s="95" t="s">
        <v>250</v>
      </c>
      <c r="BB80" s="95"/>
      <c r="BC80" s="101" t="s">
        <v>250</v>
      </c>
      <c r="BD80" s="95"/>
      <c r="BE80" s="95"/>
      <c r="BF80" s="102">
        <v>44902</v>
      </c>
    </row>
    <row r="81" spans="1:58" ht="24.95" customHeight="1" x14ac:dyDescent="0.25">
      <c r="A81" s="91" t="s">
        <v>816</v>
      </c>
      <c r="B81" s="91">
        <v>2700005536279</v>
      </c>
      <c r="C81" s="91">
        <v>2700004772543</v>
      </c>
      <c r="D81" s="92" t="s">
        <v>817</v>
      </c>
      <c r="E81" s="92" t="s">
        <v>818</v>
      </c>
      <c r="F81" s="92" t="s">
        <v>819</v>
      </c>
      <c r="G81" s="92"/>
      <c r="H81" s="93" t="s">
        <v>290</v>
      </c>
      <c r="I81" s="93" t="s">
        <v>290</v>
      </c>
      <c r="J81" s="93" t="s">
        <v>820</v>
      </c>
      <c r="K81" s="94" t="s">
        <v>142</v>
      </c>
      <c r="L81" s="95">
        <v>534721</v>
      </c>
      <c r="M81" s="95">
        <v>176860</v>
      </c>
      <c r="N81" s="93" t="s">
        <v>383</v>
      </c>
      <c r="O81" s="93" t="s">
        <v>383</v>
      </c>
      <c r="P81" s="93" t="s">
        <v>383</v>
      </c>
      <c r="Q81" s="95" t="s">
        <v>335</v>
      </c>
      <c r="R81" s="94" t="s">
        <v>284</v>
      </c>
      <c r="S81" s="96" t="s">
        <v>153</v>
      </c>
      <c r="T81" s="96" t="s">
        <v>65</v>
      </c>
      <c r="U81" s="94" t="s">
        <v>251</v>
      </c>
      <c r="V81" s="97">
        <v>0</v>
      </c>
      <c r="W81" s="98">
        <v>0</v>
      </c>
      <c r="X81" s="97">
        <v>4.7E-2</v>
      </c>
      <c r="Y81" s="96"/>
      <c r="Z81" s="96"/>
      <c r="AA81" s="94"/>
      <c r="AB81" s="97"/>
      <c r="AC81" s="98"/>
      <c r="AD81" s="97"/>
      <c r="AE81" s="96"/>
      <c r="AF81" s="96"/>
      <c r="AG81" s="94"/>
      <c r="AH81" s="97"/>
      <c r="AI81" s="98"/>
      <c r="AJ81" s="97"/>
      <c r="AK81" s="94" t="s">
        <v>250</v>
      </c>
      <c r="AL81" s="94" t="s">
        <v>257</v>
      </c>
      <c r="AM81" s="97">
        <v>4.7E-2</v>
      </c>
      <c r="AN81" s="97">
        <v>4.7E-2</v>
      </c>
      <c r="AO81" s="97">
        <v>0.05</v>
      </c>
      <c r="AP81" s="97">
        <v>7.5999999999999998E-2</v>
      </c>
      <c r="AQ81" s="97">
        <v>0.08</v>
      </c>
      <c r="AR81" s="99">
        <v>43839</v>
      </c>
      <c r="AS81" s="100"/>
      <c r="AT81" s="97"/>
      <c r="AU81" s="97"/>
      <c r="AV81" s="97"/>
      <c r="AW81" s="97"/>
      <c r="AX81" s="99"/>
      <c r="AY81" s="99"/>
      <c r="AZ81" s="95" t="s">
        <v>250</v>
      </c>
      <c r="BA81" s="95" t="s">
        <v>250</v>
      </c>
      <c r="BB81" s="95"/>
      <c r="BC81" s="101" t="s">
        <v>250</v>
      </c>
      <c r="BD81" s="95"/>
      <c r="BE81" s="95"/>
      <c r="BF81" s="102">
        <v>44902</v>
      </c>
    </row>
    <row r="82" spans="1:58" ht="24.95" customHeight="1" x14ac:dyDescent="0.25">
      <c r="A82" s="91" t="s">
        <v>821</v>
      </c>
      <c r="B82" s="91"/>
      <c r="C82" s="91">
        <v>2700005493971</v>
      </c>
      <c r="D82" s="92" t="s">
        <v>822</v>
      </c>
      <c r="E82" s="92" t="s">
        <v>823</v>
      </c>
      <c r="F82" s="92" t="s">
        <v>824</v>
      </c>
      <c r="G82" s="92" t="s">
        <v>660</v>
      </c>
      <c r="H82" s="93" t="s">
        <v>290</v>
      </c>
      <c r="I82" s="93" t="s">
        <v>290</v>
      </c>
      <c r="J82" s="93" t="s">
        <v>825</v>
      </c>
      <c r="K82" s="94" t="s">
        <v>142</v>
      </c>
      <c r="L82" s="95">
        <v>546251</v>
      </c>
      <c r="M82" s="95">
        <v>180345</v>
      </c>
      <c r="N82" s="93" t="s">
        <v>383</v>
      </c>
      <c r="O82" s="93" t="s">
        <v>383</v>
      </c>
      <c r="P82" s="93" t="s">
        <v>383</v>
      </c>
      <c r="Q82" s="95" t="s">
        <v>335</v>
      </c>
      <c r="R82" s="94" t="s">
        <v>284</v>
      </c>
      <c r="S82" s="96" t="s">
        <v>19</v>
      </c>
      <c r="T82" s="96" t="s">
        <v>64</v>
      </c>
      <c r="U82" s="94" t="s">
        <v>250</v>
      </c>
      <c r="V82" s="97">
        <v>0</v>
      </c>
      <c r="W82" s="98">
        <v>0</v>
      </c>
      <c r="X82" s="97">
        <v>6.9000000000000006E-2</v>
      </c>
      <c r="Y82" s="96"/>
      <c r="Z82" s="96"/>
      <c r="AA82" s="94"/>
      <c r="AB82" s="97"/>
      <c r="AC82" s="98"/>
      <c r="AD82" s="97"/>
      <c r="AE82" s="96"/>
      <c r="AF82" s="96"/>
      <c r="AG82" s="94"/>
      <c r="AH82" s="97"/>
      <c r="AI82" s="98"/>
      <c r="AJ82" s="97"/>
      <c r="AK82" s="94" t="s">
        <v>250</v>
      </c>
      <c r="AL82" s="94" t="s">
        <v>257</v>
      </c>
      <c r="AM82" s="97">
        <v>6.9000000000000006E-2</v>
      </c>
      <c r="AN82" s="97">
        <v>6.9000000000000006E-2</v>
      </c>
      <c r="AO82" s="97">
        <v>7.2999999999999995E-2</v>
      </c>
      <c r="AP82" s="97">
        <v>0.499</v>
      </c>
      <c r="AQ82" s="97">
        <v>0.52500000000000002</v>
      </c>
      <c r="AR82" s="99">
        <v>43782</v>
      </c>
      <c r="AS82" s="100"/>
      <c r="AT82" s="97"/>
      <c r="AU82" s="97"/>
      <c r="AV82" s="97"/>
      <c r="AW82" s="97"/>
      <c r="AX82" s="99"/>
      <c r="AY82" s="99"/>
      <c r="AZ82" s="95" t="s">
        <v>250</v>
      </c>
      <c r="BA82" s="95" t="s">
        <v>250</v>
      </c>
      <c r="BB82" s="95"/>
      <c r="BC82" s="101" t="s">
        <v>250</v>
      </c>
      <c r="BD82" s="95"/>
      <c r="BE82" s="95"/>
      <c r="BF82" s="102">
        <v>44902</v>
      </c>
    </row>
    <row r="83" spans="1:58" ht="24.95" customHeight="1" x14ac:dyDescent="0.25">
      <c r="A83" s="91" t="s">
        <v>826</v>
      </c>
      <c r="B83" s="91"/>
      <c r="C83" s="91">
        <v>2700005684854</v>
      </c>
      <c r="D83" s="92" t="s">
        <v>827</v>
      </c>
      <c r="E83" s="92" t="s">
        <v>827</v>
      </c>
      <c r="F83" s="92" t="s">
        <v>828</v>
      </c>
      <c r="G83" s="92" t="s">
        <v>829</v>
      </c>
      <c r="H83" s="93" t="s">
        <v>830</v>
      </c>
      <c r="I83" s="93" t="s">
        <v>830</v>
      </c>
      <c r="J83" s="93" t="s">
        <v>831</v>
      </c>
      <c r="K83" s="94" t="s">
        <v>142</v>
      </c>
      <c r="L83" s="95">
        <v>292611</v>
      </c>
      <c r="M83" s="95">
        <v>92994</v>
      </c>
      <c r="N83" s="93" t="s">
        <v>376</v>
      </c>
      <c r="O83" s="93" t="s">
        <v>376</v>
      </c>
      <c r="P83" s="93" t="s">
        <v>376</v>
      </c>
      <c r="Q83" s="95" t="s">
        <v>335</v>
      </c>
      <c r="R83" s="94" t="s">
        <v>284</v>
      </c>
      <c r="S83" s="96" t="s">
        <v>153</v>
      </c>
      <c r="T83" s="96" t="s">
        <v>65</v>
      </c>
      <c r="U83" s="94" t="s">
        <v>251</v>
      </c>
      <c r="V83" s="97">
        <v>0</v>
      </c>
      <c r="W83" s="98">
        <v>0</v>
      </c>
      <c r="X83" s="97">
        <v>6.6000000000000003E-2</v>
      </c>
      <c r="Y83" s="96"/>
      <c r="Z83" s="96"/>
      <c r="AA83" s="94"/>
      <c r="AB83" s="97"/>
      <c r="AC83" s="98"/>
      <c r="AD83" s="97"/>
      <c r="AE83" s="96"/>
      <c r="AF83" s="96"/>
      <c r="AG83" s="94"/>
      <c r="AH83" s="97"/>
      <c r="AI83" s="98"/>
      <c r="AJ83" s="97"/>
      <c r="AK83" s="94" t="s">
        <v>250</v>
      </c>
      <c r="AL83" s="94" t="s">
        <v>257</v>
      </c>
      <c r="AM83" s="97">
        <v>6.6000000000000003E-2</v>
      </c>
      <c r="AN83" s="97">
        <v>6.6000000000000003E-2</v>
      </c>
      <c r="AO83" s="97">
        <v>7.0000000000000007E-2</v>
      </c>
      <c r="AP83" s="97">
        <v>0.83599999999999997</v>
      </c>
      <c r="AQ83" s="97">
        <v>0.88</v>
      </c>
      <c r="AR83" s="99">
        <v>43718</v>
      </c>
      <c r="AS83" s="100"/>
      <c r="AT83" s="97"/>
      <c r="AU83" s="97"/>
      <c r="AV83" s="97"/>
      <c r="AW83" s="97"/>
      <c r="AX83" s="99"/>
      <c r="AY83" s="99"/>
      <c r="AZ83" s="95" t="s">
        <v>250</v>
      </c>
      <c r="BA83" s="95" t="s">
        <v>250</v>
      </c>
      <c r="BB83" s="95"/>
      <c r="BC83" s="101" t="s">
        <v>250</v>
      </c>
      <c r="BD83" s="95"/>
      <c r="BE83" s="95"/>
      <c r="BF83" s="102">
        <v>44902</v>
      </c>
    </row>
    <row r="84" spans="1:58" ht="24.95" customHeight="1" x14ac:dyDescent="0.25">
      <c r="A84" s="91" t="s">
        <v>832</v>
      </c>
      <c r="B84" s="91"/>
      <c r="C84" s="91">
        <v>2700004426111</v>
      </c>
      <c r="D84" s="92" t="s">
        <v>833</v>
      </c>
      <c r="E84" s="92" t="s">
        <v>834</v>
      </c>
      <c r="F84" s="92" t="s">
        <v>835</v>
      </c>
      <c r="G84" s="92" t="s">
        <v>836</v>
      </c>
      <c r="H84" s="93" t="s">
        <v>719</v>
      </c>
      <c r="I84" s="93" t="s">
        <v>719</v>
      </c>
      <c r="J84" s="93" t="s">
        <v>837</v>
      </c>
      <c r="K84" s="94" t="s">
        <v>142</v>
      </c>
      <c r="L84" s="95">
        <v>514285</v>
      </c>
      <c r="M84" s="95">
        <v>175772</v>
      </c>
      <c r="N84" s="93" t="s">
        <v>447</v>
      </c>
      <c r="O84" s="93" t="s">
        <v>447</v>
      </c>
      <c r="P84" s="93" t="s">
        <v>447</v>
      </c>
      <c r="Q84" s="95" t="s">
        <v>335</v>
      </c>
      <c r="R84" s="94" t="s">
        <v>284</v>
      </c>
      <c r="S84" s="96" t="s">
        <v>19</v>
      </c>
      <c r="T84" s="96" t="s">
        <v>64</v>
      </c>
      <c r="U84" s="94" t="s">
        <v>250</v>
      </c>
      <c r="V84" s="97">
        <v>0</v>
      </c>
      <c r="W84" s="98">
        <v>0</v>
      </c>
      <c r="X84" s="97">
        <v>7.6999999999999999E-2</v>
      </c>
      <c r="Y84" s="96"/>
      <c r="Z84" s="96"/>
      <c r="AA84" s="94"/>
      <c r="AB84" s="97"/>
      <c r="AC84" s="98"/>
      <c r="AD84" s="97"/>
      <c r="AE84" s="96"/>
      <c r="AF84" s="96"/>
      <c r="AG84" s="94"/>
      <c r="AH84" s="97"/>
      <c r="AI84" s="98"/>
      <c r="AJ84" s="97"/>
      <c r="AK84" s="94" t="s">
        <v>250</v>
      </c>
      <c r="AL84" s="94" t="s">
        <v>257</v>
      </c>
      <c r="AM84" s="97">
        <v>7.6999999999999999E-2</v>
      </c>
      <c r="AN84" s="97">
        <v>7.6999999999999999E-2</v>
      </c>
      <c r="AO84" s="97">
        <v>0.08</v>
      </c>
      <c r="AP84" s="97">
        <v>0.24299999999999999</v>
      </c>
      <c r="AQ84" s="97">
        <v>0.25600000000000001</v>
      </c>
      <c r="AR84" s="99">
        <v>43452</v>
      </c>
      <c r="AS84" s="100"/>
      <c r="AT84" s="97"/>
      <c r="AU84" s="97"/>
      <c r="AV84" s="97"/>
      <c r="AW84" s="97"/>
      <c r="AX84" s="99"/>
      <c r="AY84" s="99"/>
      <c r="AZ84" s="95" t="s">
        <v>250</v>
      </c>
      <c r="BA84" s="95" t="s">
        <v>250</v>
      </c>
      <c r="BB84" s="95"/>
      <c r="BC84" s="101" t="s">
        <v>250</v>
      </c>
      <c r="BD84" s="95"/>
      <c r="BE84" s="95"/>
      <c r="BF84" s="102">
        <v>44902</v>
      </c>
    </row>
    <row r="85" spans="1:58" ht="24.95" customHeight="1" x14ac:dyDescent="0.25">
      <c r="A85" s="91" t="s">
        <v>838</v>
      </c>
      <c r="B85" s="91"/>
      <c r="C85" s="91">
        <v>2700007257095</v>
      </c>
      <c r="D85" s="92" t="s">
        <v>839</v>
      </c>
      <c r="E85" s="92" t="s">
        <v>840</v>
      </c>
      <c r="F85" s="92" t="s">
        <v>841</v>
      </c>
      <c r="G85" s="92" t="s">
        <v>842</v>
      </c>
      <c r="H85" s="93" t="s">
        <v>843</v>
      </c>
      <c r="I85" s="93" t="s">
        <v>843</v>
      </c>
      <c r="J85" s="93" t="s">
        <v>844</v>
      </c>
      <c r="K85" s="94" t="s">
        <v>142</v>
      </c>
      <c r="L85" s="95">
        <v>508057</v>
      </c>
      <c r="M85" s="95">
        <v>207506</v>
      </c>
      <c r="N85" s="93" t="s">
        <v>383</v>
      </c>
      <c r="O85" s="93" t="s">
        <v>383</v>
      </c>
      <c r="P85" s="93" t="s">
        <v>383</v>
      </c>
      <c r="Q85" s="95" t="s">
        <v>845</v>
      </c>
      <c r="R85" s="94" t="s">
        <v>284</v>
      </c>
      <c r="S85" s="96" t="s">
        <v>19</v>
      </c>
      <c r="T85" s="96" t="s">
        <v>64</v>
      </c>
      <c r="U85" s="94" t="s">
        <v>250</v>
      </c>
      <c r="V85" s="97">
        <v>0</v>
      </c>
      <c r="W85" s="98">
        <v>0</v>
      </c>
      <c r="X85" s="97">
        <v>0.68400000000000005</v>
      </c>
      <c r="Y85" s="96"/>
      <c r="Z85" s="96"/>
      <c r="AA85" s="94"/>
      <c r="AB85" s="97"/>
      <c r="AC85" s="98"/>
      <c r="AD85" s="97"/>
      <c r="AE85" s="96"/>
      <c r="AF85" s="96"/>
      <c r="AG85" s="94"/>
      <c r="AH85" s="97"/>
      <c r="AI85" s="98"/>
      <c r="AJ85" s="97"/>
      <c r="AK85" s="94" t="s">
        <v>250</v>
      </c>
      <c r="AL85" s="94" t="s">
        <v>257</v>
      </c>
      <c r="AM85" s="97">
        <v>0.68400000000000005</v>
      </c>
      <c r="AN85" s="97">
        <v>0.68400000000000005</v>
      </c>
      <c r="AO85" s="97">
        <v>0.72</v>
      </c>
      <c r="AP85" s="97">
        <v>0.71199999999999997</v>
      </c>
      <c r="AQ85" s="97">
        <v>0.75</v>
      </c>
      <c r="AR85" s="99">
        <v>44522</v>
      </c>
      <c r="AS85" s="100"/>
      <c r="AT85" s="97"/>
      <c r="AU85" s="97"/>
      <c r="AV85" s="97"/>
      <c r="AW85" s="97"/>
      <c r="AX85" s="99"/>
      <c r="AY85" s="99"/>
      <c r="AZ85" s="95" t="s">
        <v>250</v>
      </c>
      <c r="BA85" s="95" t="s">
        <v>250</v>
      </c>
      <c r="BB85" s="95"/>
      <c r="BC85" s="101" t="s">
        <v>250</v>
      </c>
      <c r="BD85" s="95"/>
      <c r="BE85" s="95"/>
      <c r="BF85" s="102">
        <v>44904</v>
      </c>
    </row>
    <row r="86" spans="1:58" ht="24.95" customHeight="1" x14ac:dyDescent="0.25">
      <c r="A86" s="91" t="s">
        <v>846</v>
      </c>
      <c r="B86" s="91"/>
      <c r="C86" s="91">
        <v>2700005765040</v>
      </c>
      <c r="D86" s="92" t="s">
        <v>847</v>
      </c>
      <c r="E86" s="92" t="s">
        <v>848</v>
      </c>
      <c r="F86" s="92"/>
      <c r="G86" s="92" t="s">
        <v>850</v>
      </c>
      <c r="H86" s="92" t="s">
        <v>849</v>
      </c>
      <c r="I86" s="92" t="s">
        <v>849</v>
      </c>
      <c r="J86" s="93" t="s">
        <v>851</v>
      </c>
      <c r="K86" s="94" t="s">
        <v>142</v>
      </c>
      <c r="L86" s="95">
        <v>456474</v>
      </c>
      <c r="M86" s="95">
        <v>274358</v>
      </c>
      <c r="N86" s="93" t="s">
        <v>376</v>
      </c>
      <c r="O86" s="93" t="s">
        <v>376</v>
      </c>
      <c r="P86" s="93" t="s">
        <v>376</v>
      </c>
      <c r="Q86" s="95" t="s">
        <v>335</v>
      </c>
      <c r="R86" s="94" t="s">
        <v>284</v>
      </c>
      <c r="S86" s="96" t="s">
        <v>153</v>
      </c>
      <c r="T86" s="96" t="s">
        <v>65</v>
      </c>
      <c r="U86" s="94" t="s">
        <v>251</v>
      </c>
      <c r="V86" s="97">
        <v>0</v>
      </c>
      <c r="W86" s="98">
        <v>0</v>
      </c>
      <c r="X86" s="97">
        <v>0.125</v>
      </c>
      <c r="Y86" s="96"/>
      <c r="Z86" s="96"/>
      <c r="AA86" s="94"/>
      <c r="AB86" s="97"/>
      <c r="AC86" s="98"/>
      <c r="AD86" s="97"/>
      <c r="AE86" s="96"/>
      <c r="AF86" s="96"/>
      <c r="AG86" s="94"/>
      <c r="AH86" s="97"/>
      <c r="AI86" s="98"/>
      <c r="AJ86" s="97"/>
      <c r="AK86" s="94" t="s">
        <v>250</v>
      </c>
      <c r="AL86" s="94" t="s">
        <v>257</v>
      </c>
      <c r="AM86" s="97">
        <v>0.125</v>
      </c>
      <c r="AN86" s="97">
        <v>0.125</v>
      </c>
      <c r="AO86" s="97">
        <v>0.13200000000000001</v>
      </c>
      <c r="AP86" s="97">
        <v>2.85</v>
      </c>
      <c r="AQ86" s="97">
        <v>3</v>
      </c>
      <c r="AR86" s="99">
        <v>44428</v>
      </c>
      <c r="AS86" s="100"/>
      <c r="AT86" s="97"/>
      <c r="AU86" s="97"/>
      <c r="AV86" s="97"/>
      <c r="AW86" s="97"/>
      <c r="AX86" s="99"/>
      <c r="AY86" s="99"/>
      <c r="AZ86" s="95" t="s">
        <v>250</v>
      </c>
      <c r="BA86" s="95" t="s">
        <v>250</v>
      </c>
      <c r="BB86" s="95"/>
      <c r="BC86" s="101" t="s">
        <v>250</v>
      </c>
      <c r="BD86" s="95"/>
      <c r="BE86" s="95"/>
      <c r="BF86" s="102">
        <v>44904</v>
      </c>
    </row>
    <row r="87" spans="1:58" ht="24.95" customHeight="1" x14ac:dyDescent="0.25">
      <c r="A87" s="91" t="s">
        <v>852</v>
      </c>
      <c r="B87" s="91"/>
      <c r="C87" s="91">
        <v>2700006309609</v>
      </c>
      <c r="D87" s="92" t="s">
        <v>853</v>
      </c>
      <c r="E87" s="92" t="s">
        <v>854</v>
      </c>
      <c r="F87" s="92" t="s">
        <v>855</v>
      </c>
      <c r="G87" s="92" t="s">
        <v>856</v>
      </c>
      <c r="H87" s="93" t="s">
        <v>857</v>
      </c>
      <c r="I87" s="93" t="s">
        <v>857</v>
      </c>
      <c r="J87" s="93" t="s">
        <v>858</v>
      </c>
      <c r="K87" s="94" t="s">
        <v>142</v>
      </c>
      <c r="L87" s="95">
        <v>426609</v>
      </c>
      <c r="M87" s="95">
        <v>603817</v>
      </c>
      <c r="N87" s="93" t="s">
        <v>435</v>
      </c>
      <c r="O87" s="93" t="s">
        <v>435</v>
      </c>
      <c r="P87" s="93" t="s">
        <v>435</v>
      </c>
      <c r="Q87" s="95" t="s">
        <v>335</v>
      </c>
      <c r="R87" s="94" t="s">
        <v>284</v>
      </c>
      <c r="S87" s="96" t="s">
        <v>19</v>
      </c>
      <c r="T87" s="96" t="s">
        <v>64</v>
      </c>
      <c r="U87" s="94" t="s">
        <v>250</v>
      </c>
      <c r="V87" s="97">
        <v>0</v>
      </c>
      <c r="W87" s="98">
        <v>0</v>
      </c>
      <c r="X87" s="97">
        <v>0.06</v>
      </c>
      <c r="Y87" s="96"/>
      <c r="Z87" s="96"/>
      <c r="AA87" s="94"/>
      <c r="AB87" s="97"/>
      <c r="AC87" s="98"/>
      <c r="AD87" s="97"/>
      <c r="AE87" s="96"/>
      <c r="AF87" s="96"/>
      <c r="AG87" s="94"/>
      <c r="AH87" s="97"/>
      <c r="AI87" s="98"/>
      <c r="AJ87" s="97"/>
      <c r="AK87" s="94" t="s">
        <v>250</v>
      </c>
      <c r="AL87" s="94" t="s">
        <v>257</v>
      </c>
      <c r="AM87" s="97">
        <v>0.06</v>
      </c>
      <c r="AN87" s="97">
        <v>0.06</v>
      </c>
      <c r="AO87" s="97">
        <v>6.6000000000000003E-2</v>
      </c>
      <c r="AP87" s="97">
        <v>0.28499999999999998</v>
      </c>
      <c r="AQ87" s="97">
        <v>0.3</v>
      </c>
      <c r="AR87" s="99">
        <v>44487</v>
      </c>
      <c r="AS87" s="100"/>
      <c r="AT87" s="97"/>
      <c r="AU87" s="97"/>
      <c r="AV87" s="97"/>
      <c r="AW87" s="97"/>
      <c r="AX87" s="99"/>
      <c r="AY87" s="99"/>
      <c r="AZ87" s="95" t="s">
        <v>250</v>
      </c>
      <c r="BA87" s="95" t="s">
        <v>250</v>
      </c>
      <c r="BB87" s="95"/>
      <c r="BC87" s="101" t="s">
        <v>250</v>
      </c>
      <c r="BD87" s="95"/>
      <c r="BE87" s="95"/>
      <c r="BF87" s="102">
        <v>44904</v>
      </c>
    </row>
    <row r="88" spans="1:58" ht="24.95" customHeight="1" x14ac:dyDescent="0.25">
      <c r="A88" s="91" t="s">
        <v>859</v>
      </c>
      <c r="B88" s="91"/>
      <c r="C88" s="91">
        <v>2700006810020</v>
      </c>
      <c r="D88" s="92" t="s">
        <v>860</v>
      </c>
      <c r="E88" s="92" t="s">
        <v>861</v>
      </c>
      <c r="F88" s="92" t="s">
        <v>862</v>
      </c>
      <c r="G88" s="92"/>
      <c r="H88" s="93" t="s">
        <v>863</v>
      </c>
      <c r="I88" s="93" t="s">
        <v>863</v>
      </c>
      <c r="J88" s="93" t="s">
        <v>864</v>
      </c>
      <c r="K88" s="94" t="s">
        <v>142</v>
      </c>
      <c r="L88" s="95">
        <v>408296</v>
      </c>
      <c r="M88" s="95">
        <v>268635</v>
      </c>
      <c r="N88" s="93" t="s">
        <v>376</v>
      </c>
      <c r="O88" s="93" t="s">
        <v>376</v>
      </c>
      <c r="P88" s="93" t="s">
        <v>376</v>
      </c>
      <c r="Q88" s="95" t="s">
        <v>335</v>
      </c>
      <c r="R88" s="94" t="s">
        <v>284</v>
      </c>
      <c r="S88" s="96" t="s">
        <v>19</v>
      </c>
      <c r="T88" s="96" t="s">
        <v>64</v>
      </c>
      <c r="U88" s="94" t="s">
        <v>250</v>
      </c>
      <c r="V88" s="97">
        <v>0</v>
      </c>
      <c r="W88" s="98">
        <v>0</v>
      </c>
      <c r="X88" s="97">
        <v>0.23100000000000001</v>
      </c>
      <c r="Y88" s="96"/>
      <c r="Z88" s="96"/>
      <c r="AA88" s="94"/>
      <c r="AB88" s="97"/>
      <c r="AC88" s="98"/>
      <c r="AD88" s="97"/>
      <c r="AE88" s="96"/>
      <c r="AF88" s="96"/>
      <c r="AG88" s="94"/>
      <c r="AH88" s="97"/>
      <c r="AI88" s="98"/>
      <c r="AJ88" s="97"/>
      <c r="AK88" s="94" t="s">
        <v>250</v>
      </c>
      <c r="AL88" s="94" t="s">
        <v>257</v>
      </c>
      <c r="AM88" s="97">
        <v>0.23100000000000001</v>
      </c>
      <c r="AN88" s="97">
        <v>0.23100000000000001</v>
      </c>
      <c r="AO88" s="97">
        <v>0.249</v>
      </c>
      <c r="AP88" s="97">
        <v>4.25</v>
      </c>
      <c r="AQ88" s="97">
        <v>4.5</v>
      </c>
      <c r="AR88" s="99">
        <v>44484</v>
      </c>
      <c r="AS88" s="100"/>
      <c r="AT88" s="97"/>
      <c r="AU88" s="97"/>
      <c r="AV88" s="97"/>
      <c r="AW88" s="97"/>
      <c r="AX88" s="99"/>
      <c r="AY88" s="99"/>
      <c r="AZ88" s="95" t="s">
        <v>250</v>
      </c>
      <c r="BA88" s="95" t="s">
        <v>250</v>
      </c>
      <c r="BB88" s="95"/>
      <c r="BC88" s="101" t="s">
        <v>250</v>
      </c>
      <c r="BD88" s="95"/>
      <c r="BE88" s="95"/>
      <c r="BF88" s="102">
        <v>44904</v>
      </c>
    </row>
    <row r="89" spans="1:58" ht="24.95" customHeight="1" x14ac:dyDescent="0.25">
      <c r="A89" s="91" t="s">
        <v>542</v>
      </c>
      <c r="B89" s="91"/>
      <c r="C89" s="91">
        <v>2700003788301</v>
      </c>
      <c r="D89" s="92" t="s">
        <v>865</v>
      </c>
      <c r="E89" s="92" t="s">
        <v>866</v>
      </c>
      <c r="F89" s="92" t="s">
        <v>867</v>
      </c>
      <c r="G89" s="92" t="s">
        <v>868</v>
      </c>
      <c r="H89" s="93" t="s">
        <v>869</v>
      </c>
      <c r="I89" s="93" t="s">
        <v>290</v>
      </c>
      <c r="J89" s="93" t="s">
        <v>870</v>
      </c>
      <c r="K89" s="94" t="s">
        <v>142</v>
      </c>
      <c r="L89" s="95">
        <v>532613</v>
      </c>
      <c r="M89" s="95">
        <v>119091</v>
      </c>
      <c r="N89" s="93" t="s">
        <v>383</v>
      </c>
      <c r="O89" s="93" t="s">
        <v>383</v>
      </c>
      <c r="P89" s="93" t="s">
        <v>383</v>
      </c>
      <c r="Q89" s="95" t="s">
        <v>335</v>
      </c>
      <c r="R89" s="94" t="s">
        <v>284</v>
      </c>
      <c r="S89" s="96" t="s">
        <v>19</v>
      </c>
      <c r="T89" s="96" t="s">
        <v>64</v>
      </c>
      <c r="U89" s="94" t="s">
        <v>250</v>
      </c>
      <c r="V89" s="97">
        <v>0</v>
      </c>
      <c r="W89" s="98">
        <v>0</v>
      </c>
      <c r="X89" s="97">
        <v>0.1</v>
      </c>
      <c r="Y89" s="96"/>
      <c r="Z89" s="96"/>
      <c r="AA89" s="94"/>
      <c r="AB89" s="97"/>
      <c r="AC89" s="98"/>
      <c r="AD89" s="97"/>
      <c r="AE89" s="96"/>
      <c r="AF89" s="96"/>
      <c r="AG89" s="94"/>
      <c r="AH89" s="97"/>
      <c r="AI89" s="98"/>
      <c r="AJ89" s="97"/>
      <c r="AK89" s="94" t="s">
        <v>250</v>
      </c>
      <c r="AL89" s="94" t="s">
        <v>257</v>
      </c>
      <c r="AM89" s="97">
        <v>0.1</v>
      </c>
      <c r="AN89" s="97">
        <v>0.1</v>
      </c>
      <c r="AO89" s="97">
        <v>0.14000000000000001</v>
      </c>
      <c r="AP89" s="97">
        <v>0.22</v>
      </c>
      <c r="AQ89" s="97">
        <v>0.23599999999999999</v>
      </c>
      <c r="AR89" s="99">
        <v>43892</v>
      </c>
      <c r="AS89" s="100"/>
      <c r="AT89" s="97"/>
      <c r="AU89" s="97"/>
      <c r="AV89" s="97"/>
      <c r="AW89" s="97"/>
      <c r="AX89" s="99"/>
      <c r="AY89" s="99"/>
      <c r="AZ89" s="95" t="s">
        <v>250</v>
      </c>
      <c r="BA89" s="95" t="s">
        <v>250</v>
      </c>
      <c r="BB89" s="95"/>
      <c r="BC89" s="101" t="s">
        <v>250</v>
      </c>
      <c r="BD89" s="95"/>
      <c r="BE89" s="95"/>
      <c r="BF89" s="102">
        <v>44904</v>
      </c>
    </row>
    <row r="90" spans="1:58" ht="24.95" customHeight="1" x14ac:dyDescent="0.25">
      <c r="A90" s="91" t="s">
        <v>871</v>
      </c>
      <c r="B90" s="91">
        <v>2700006959928</v>
      </c>
      <c r="C90" s="91">
        <v>2700005002199</v>
      </c>
      <c r="D90" s="92" t="s">
        <v>872</v>
      </c>
      <c r="E90" s="92" t="s">
        <v>873</v>
      </c>
      <c r="F90" s="92" t="s">
        <v>874</v>
      </c>
      <c r="G90" s="92" t="s">
        <v>765</v>
      </c>
      <c r="H90" s="93" t="s">
        <v>290</v>
      </c>
      <c r="I90" s="93" t="s">
        <v>290</v>
      </c>
      <c r="J90" s="93" t="s">
        <v>875</v>
      </c>
      <c r="K90" s="94" t="s">
        <v>142</v>
      </c>
      <c r="L90" s="95">
        <v>523713</v>
      </c>
      <c r="M90" s="95">
        <v>180776</v>
      </c>
      <c r="N90" s="93" t="s">
        <v>383</v>
      </c>
      <c r="O90" s="93" t="s">
        <v>383</v>
      </c>
      <c r="P90" s="93" t="s">
        <v>383</v>
      </c>
      <c r="Q90" s="95" t="s">
        <v>335</v>
      </c>
      <c r="R90" s="94" t="s">
        <v>284</v>
      </c>
      <c r="S90" s="96" t="s">
        <v>153</v>
      </c>
      <c r="T90" s="96" t="s">
        <v>65</v>
      </c>
      <c r="U90" s="94" t="s">
        <v>251</v>
      </c>
      <c r="V90" s="97">
        <v>0</v>
      </c>
      <c r="W90" s="98">
        <v>0</v>
      </c>
      <c r="X90" s="97">
        <v>0.40100000000000002</v>
      </c>
      <c r="Y90" s="96"/>
      <c r="Z90" s="96"/>
      <c r="AA90" s="94"/>
      <c r="AB90" s="97"/>
      <c r="AC90" s="98"/>
      <c r="AD90" s="97"/>
      <c r="AE90" s="96"/>
      <c r="AF90" s="96"/>
      <c r="AG90" s="94"/>
      <c r="AH90" s="97"/>
      <c r="AI90" s="98"/>
      <c r="AJ90" s="97"/>
      <c r="AK90" s="94" t="s">
        <v>250</v>
      </c>
      <c r="AL90" s="94" t="s">
        <v>257</v>
      </c>
      <c r="AM90" s="97">
        <v>0.40100000000000002</v>
      </c>
      <c r="AN90" s="97">
        <v>0.40100000000000002</v>
      </c>
      <c r="AO90" s="97">
        <v>0.42499999999999999</v>
      </c>
      <c r="AP90" s="97">
        <v>0.2</v>
      </c>
      <c r="AQ90" s="97">
        <v>0.21199999999999999</v>
      </c>
      <c r="AR90" s="99">
        <v>43727</v>
      </c>
      <c r="AS90" s="100"/>
      <c r="AT90" s="97"/>
      <c r="AU90" s="97"/>
      <c r="AV90" s="97"/>
      <c r="AW90" s="97"/>
      <c r="AX90" s="99"/>
      <c r="AY90" s="99"/>
      <c r="AZ90" s="95" t="s">
        <v>250</v>
      </c>
      <c r="BA90" s="95" t="s">
        <v>250</v>
      </c>
      <c r="BB90" s="95"/>
      <c r="BC90" s="101" t="s">
        <v>250</v>
      </c>
      <c r="BD90" s="95"/>
      <c r="BE90" s="95"/>
      <c r="BF90" s="102">
        <v>44904</v>
      </c>
    </row>
    <row r="91" spans="1:58" ht="24.95" customHeight="1" x14ac:dyDescent="0.25">
      <c r="A91" s="91" t="s">
        <v>876</v>
      </c>
      <c r="B91" s="91"/>
      <c r="C91" s="91">
        <v>2700005122962</v>
      </c>
      <c r="D91" s="92" t="s">
        <v>877</v>
      </c>
      <c r="E91" s="92" t="s">
        <v>878</v>
      </c>
      <c r="F91" s="92" t="s">
        <v>879</v>
      </c>
      <c r="G91" s="92" t="s">
        <v>880</v>
      </c>
      <c r="H91" s="93" t="s">
        <v>290</v>
      </c>
      <c r="I91" s="93" t="s">
        <v>290</v>
      </c>
      <c r="J91" s="93" t="s">
        <v>881</v>
      </c>
      <c r="K91" s="94" t="s">
        <v>142</v>
      </c>
      <c r="L91" s="95">
        <v>519129</v>
      </c>
      <c r="M91" s="95">
        <v>183157</v>
      </c>
      <c r="N91" s="93" t="s">
        <v>383</v>
      </c>
      <c r="O91" s="93" t="s">
        <v>383</v>
      </c>
      <c r="P91" s="93" t="s">
        <v>383</v>
      </c>
      <c r="Q91" s="95" t="s">
        <v>335</v>
      </c>
      <c r="R91" s="94" t="s">
        <v>284</v>
      </c>
      <c r="S91" s="96" t="s">
        <v>19</v>
      </c>
      <c r="T91" s="96" t="s">
        <v>64</v>
      </c>
      <c r="U91" s="94" t="s">
        <v>250</v>
      </c>
      <c r="V91" s="97">
        <v>0</v>
      </c>
      <c r="W91" s="98">
        <v>0</v>
      </c>
      <c r="X91" s="97">
        <v>0.10199999999999999</v>
      </c>
      <c r="Y91" s="96"/>
      <c r="Z91" s="96"/>
      <c r="AA91" s="94"/>
      <c r="AB91" s="97"/>
      <c r="AC91" s="98"/>
      <c r="AD91" s="97"/>
      <c r="AE91" s="96"/>
      <c r="AF91" s="96"/>
      <c r="AG91" s="94"/>
      <c r="AH91" s="97"/>
      <c r="AI91" s="98"/>
      <c r="AJ91" s="97"/>
      <c r="AK91" s="94" t="s">
        <v>250</v>
      </c>
      <c r="AL91" s="94" t="s">
        <v>257</v>
      </c>
      <c r="AM91" s="97">
        <v>0.10199999999999999</v>
      </c>
      <c r="AN91" s="97">
        <v>0.10199999999999999</v>
      </c>
      <c r="AO91" s="97">
        <v>0.108</v>
      </c>
      <c r="AP91" s="97">
        <v>0.23699999999999999</v>
      </c>
      <c r="AQ91" s="97">
        <v>0.25</v>
      </c>
      <c r="AR91" s="99">
        <v>44217</v>
      </c>
      <c r="AS91" s="100"/>
      <c r="AT91" s="97"/>
      <c r="AU91" s="97"/>
      <c r="AV91" s="97"/>
      <c r="AW91" s="97"/>
      <c r="AX91" s="99"/>
      <c r="AY91" s="99"/>
      <c r="AZ91" s="95" t="s">
        <v>250</v>
      </c>
      <c r="BA91" s="95" t="s">
        <v>250</v>
      </c>
      <c r="BB91" s="95"/>
      <c r="BC91" s="101" t="s">
        <v>250</v>
      </c>
      <c r="BD91" s="95"/>
      <c r="BE91" s="95"/>
      <c r="BF91" s="102">
        <v>44904</v>
      </c>
    </row>
    <row r="92" spans="1:58" ht="24.95" customHeight="1" x14ac:dyDescent="0.25">
      <c r="A92" s="91" t="s">
        <v>882</v>
      </c>
      <c r="B92" s="91"/>
      <c r="C92" s="91">
        <v>2700001459930</v>
      </c>
      <c r="D92" s="92" t="s">
        <v>883</v>
      </c>
      <c r="E92" s="92" t="s">
        <v>884</v>
      </c>
      <c r="F92" s="92" t="s">
        <v>399</v>
      </c>
      <c r="G92" s="92" t="s">
        <v>885</v>
      </c>
      <c r="H92" s="92" t="s">
        <v>400</v>
      </c>
      <c r="I92" s="92" t="s">
        <v>400</v>
      </c>
      <c r="J92" s="93" t="s">
        <v>886</v>
      </c>
      <c r="K92" s="94" t="s">
        <v>142</v>
      </c>
      <c r="L92" s="95">
        <v>380426</v>
      </c>
      <c r="M92" s="95">
        <v>397676</v>
      </c>
      <c r="N92" s="93" t="s">
        <v>456</v>
      </c>
      <c r="O92" s="93" t="s">
        <v>456</v>
      </c>
      <c r="P92" s="93" t="s">
        <v>456</v>
      </c>
      <c r="Q92" s="95" t="s">
        <v>335</v>
      </c>
      <c r="R92" s="94" t="s">
        <v>284</v>
      </c>
      <c r="S92" s="96" t="s">
        <v>19</v>
      </c>
      <c r="T92" s="96" t="s">
        <v>64</v>
      </c>
      <c r="U92" s="94" t="s">
        <v>250</v>
      </c>
      <c r="V92" s="97">
        <v>0</v>
      </c>
      <c r="W92" s="98">
        <v>0</v>
      </c>
      <c r="X92" s="97">
        <v>4.7E-2</v>
      </c>
      <c r="Y92" s="96"/>
      <c r="Z92" s="96"/>
      <c r="AA92" s="94"/>
      <c r="AB92" s="97"/>
      <c r="AC92" s="98"/>
      <c r="AD92" s="97"/>
      <c r="AE92" s="96"/>
      <c r="AF92" s="96"/>
      <c r="AG92" s="94"/>
      <c r="AH92" s="97"/>
      <c r="AI92" s="98"/>
      <c r="AJ92" s="97"/>
      <c r="AK92" s="94" t="s">
        <v>250</v>
      </c>
      <c r="AL92" s="94" t="s">
        <v>256</v>
      </c>
      <c r="AM92" s="97"/>
      <c r="AN92" s="97"/>
      <c r="AO92" s="97"/>
      <c r="AP92" s="97"/>
      <c r="AQ92" s="97"/>
      <c r="AR92" s="99"/>
      <c r="AS92" s="100">
        <v>4.7E-2</v>
      </c>
      <c r="AT92" s="100">
        <v>4.7E-2</v>
      </c>
      <c r="AU92" s="97">
        <v>0.05</v>
      </c>
      <c r="AV92" s="97">
        <v>0.23699999999999999</v>
      </c>
      <c r="AW92" s="97">
        <v>0.25</v>
      </c>
      <c r="AX92" s="99">
        <v>44903</v>
      </c>
      <c r="AY92" s="99"/>
      <c r="AZ92" s="95" t="s">
        <v>250</v>
      </c>
      <c r="BA92" s="95" t="s">
        <v>250</v>
      </c>
      <c r="BB92" s="95"/>
      <c r="BC92" s="101" t="s">
        <v>250</v>
      </c>
      <c r="BD92" s="95"/>
      <c r="BE92" s="95"/>
      <c r="BF92" s="102">
        <v>44935</v>
      </c>
    </row>
    <row r="93" spans="1:58" ht="24.95" customHeight="1" x14ac:dyDescent="0.25">
      <c r="A93" s="91" t="s">
        <v>890</v>
      </c>
      <c r="B93" s="91"/>
      <c r="C93" s="91">
        <v>2700002099414</v>
      </c>
      <c r="D93" s="92" t="s">
        <v>887</v>
      </c>
      <c r="E93" s="92" t="s">
        <v>888</v>
      </c>
      <c r="F93" s="92" t="s">
        <v>618</v>
      </c>
      <c r="G93" s="92"/>
      <c r="H93" s="93" t="s">
        <v>620</v>
      </c>
      <c r="I93" s="93" t="s">
        <v>619</v>
      </c>
      <c r="J93" s="93" t="s">
        <v>889</v>
      </c>
      <c r="K93" s="94" t="s">
        <v>142</v>
      </c>
      <c r="L93" s="95">
        <v>486369.09</v>
      </c>
      <c r="M93" s="95">
        <v>154681.12</v>
      </c>
      <c r="N93" s="93" t="s">
        <v>447</v>
      </c>
      <c r="O93" s="93" t="s">
        <v>447</v>
      </c>
      <c r="P93" s="93" t="s">
        <v>447</v>
      </c>
      <c r="Q93" s="95" t="s">
        <v>335</v>
      </c>
      <c r="R93" s="94" t="s">
        <v>284</v>
      </c>
      <c r="S93" s="96" t="s">
        <v>19</v>
      </c>
      <c r="T93" s="96" t="s">
        <v>64</v>
      </c>
      <c r="U93" s="94" t="s">
        <v>250</v>
      </c>
      <c r="V93" s="97">
        <v>0</v>
      </c>
      <c r="W93" s="98">
        <v>0</v>
      </c>
      <c r="X93" s="97">
        <v>8.6183999999999997E-2</v>
      </c>
      <c r="Y93" s="96"/>
      <c r="Z93" s="96"/>
      <c r="AA93" s="94"/>
      <c r="AB93" s="97"/>
      <c r="AC93" s="98"/>
      <c r="AD93" s="97"/>
      <c r="AE93" s="96"/>
      <c r="AF93" s="96"/>
      <c r="AG93" s="94"/>
      <c r="AH93" s="97"/>
      <c r="AI93" s="98"/>
      <c r="AJ93" s="97"/>
      <c r="AK93" s="94" t="s">
        <v>250</v>
      </c>
      <c r="AL93" s="94" t="s">
        <v>256</v>
      </c>
      <c r="AM93" s="97"/>
      <c r="AN93" s="97"/>
      <c r="AO93" s="97"/>
      <c r="AP93" s="97"/>
      <c r="AQ93" s="97"/>
      <c r="AR93" s="99"/>
      <c r="AS93" s="100">
        <v>8.6183999999999997E-2</v>
      </c>
      <c r="AT93" s="97">
        <v>8.6183999999999997E-2</v>
      </c>
      <c r="AU93" s="97">
        <v>9.0719999999999995E-2</v>
      </c>
      <c r="AV93" s="97">
        <v>0.53674999999999995</v>
      </c>
      <c r="AW93" s="97">
        <v>0.53674999999999995</v>
      </c>
      <c r="AX93" s="99">
        <v>44909</v>
      </c>
      <c r="AY93" s="99"/>
      <c r="AZ93" s="101" t="s">
        <v>250</v>
      </c>
      <c r="BA93" s="95" t="s">
        <v>250</v>
      </c>
      <c r="BB93" s="95"/>
      <c r="BC93" s="101" t="s">
        <v>250</v>
      </c>
      <c r="BD93" s="95"/>
      <c r="BE93" s="95"/>
      <c r="BF93" s="102">
        <v>44935</v>
      </c>
    </row>
    <row r="94" spans="1:58" ht="24.95" customHeight="1" x14ac:dyDescent="0.25">
      <c r="A94" s="91" t="s">
        <v>891</v>
      </c>
      <c r="B94" s="91"/>
      <c r="C94" s="91">
        <v>2700001866710</v>
      </c>
      <c r="D94" s="92" t="s">
        <v>892</v>
      </c>
      <c r="E94" s="92" t="s">
        <v>827</v>
      </c>
      <c r="F94" s="92" t="s">
        <v>893</v>
      </c>
      <c r="G94" s="92" t="s">
        <v>894</v>
      </c>
      <c r="H94" s="93" t="s">
        <v>895</v>
      </c>
      <c r="I94" s="93" t="s">
        <v>779</v>
      </c>
      <c r="J94" s="93" t="s">
        <v>896</v>
      </c>
      <c r="K94" s="94" t="s">
        <v>142</v>
      </c>
      <c r="L94" s="95">
        <v>428796.57</v>
      </c>
      <c r="M94" s="95">
        <v>434086.53</v>
      </c>
      <c r="N94" s="93" t="s">
        <v>435</v>
      </c>
      <c r="O94" s="93" t="s">
        <v>435</v>
      </c>
      <c r="P94" s="93" t="s">
        <v>435</v>
      </c>
      <c r="Q94" s="95" t="s">
        <v>335</v>
      </c>
      <c r="R94" s="94" t="s">
        <v>284</v>
      </c>
      <c r="S94" s="96" t="s">
        <v>19</v>
      </c>
      <c r="T94" s="96" t="s">
        <v>64</v>
      </c>
      <c r="U94" s="94" t="s">
        <v>250</v>
      </c>
      <c r="V94" s="97">
        <v>0</v>
      </c>
      <c r="W94" s="98">
        <v>0</v>
      </c>
      <c r="X94" s="97">
        <v>4.7E-2</v>
      </c>
      <c r="Y94" s="96"/>
      <c r="Z94" s="96"/>
      <c r="AA94" s="94"/>
      <c r="AB94" s="97"/>
      <c r="AC94" s="98"/>
      <c r="AD94" s="97"/>
      <c r="AE94" s="96"/>
      <c r="AF94" s="96"/>
      <c r="AG94" s="94"/>
      <c r="AH94" s="97"/>
      <c r="AI94" s="98"/>
      <c r="AJ94" s="97"/>
      <c r="AK94" s="94" t="s">
        <v>250</v>
      </c>
      <c r="AL94" s="94" t="s">
        <v>256</v>
      </c>
      <c r="AM94" s="97"/>
      <c r="AN94" s="97"/>
      <c r="AO94" s="97"/>
      <c r="AP94" s="97"/>
      <c r="AQ94" s="97"/>
      <c r="AR94" s="99"/>
      <c r="AS94" s="100">
        <v>4.7E-2</v>
      </c>
      <c r="AT94" s="100">
        <v>4.7E-2</v>
      </c>
      <c r="AU94" s="97">
        <v>0.05</v>
      </c>
      <c r="AV94" s="97">
        <v>0.14249999999999999</v>
      </c>
      <c r="AW94" s="97">
        <v>0.15</v>
      </c>
      <c r="AX94" s="99">
        <v>44904</v>
      </c>
      <c r="AY94" s="99"/>
      <c r="AZ94" s="101" t="s">
        <v>250</v>
      </c>
      <c r="BA94" s="95" t="s">
        <v>250</v>
      </c>
      <c r="BB94" s="95"/>
      <c r="BC94" s="101" t="s">
        <v>250</v>
      </c>
      <c r="BD94" s="95"/>
      <c r="BE94" s="95"/>
      <c r="BF94" s="102">
        <v>44935</v>
      </c>
    </row>
    <row r="95" spans="1:58" ht="24.95" customHeight="1" x14ac:dyDescent="0.25">
      <c r="A95" s="91" t="s">
        <v>680</v>
      </c>
      <c r="B95" s="91"/>
      <c r="C95" s="91">
        <v>2700003100178</v>
      </c>
      <c r="D95" s="92" t="s">
        <v>908</v>
      </c>
      <c r="E95" s="92" t="s">
        <v>685</v>
      </c>
      <c r="F95" s="92" t="s">
        <v>897</v>
      </c>
      <c r="G95" s="92" t="s">
        <v>898</v>
      </c>
      <c r="H95" s="93" t="s">
        <v>733</v>
      </c>
      <c r="I95" s="93" t="s">
        <v>733</v>
      </c>
      <c r="J95" s="93" t="s">
        <v>686</v>
      </c>
      <c r="K95" s="94" t="s">
        <v>142</v>
      </c>
      <c r="L95" s="95">
        <v>519228</v>
      </c>
      <c r="M95" s="95">
        <v>277094</v>
      </c>
      <c r="N95" s="93" t="s">
        <v>383</v>
      </c>
      <c r="O95" s="93" t="s">
        <v>383</v>
      </c>
      <c r="P95" s="93" t="s">
        <v>383</v>
      </c>
      <c r="Q95" s="95" t="s">
        <v>845</v>
      </c>
      <c r="R95" s="94" t="s">
        <v>284</v>
      </c>
      <c r="S95" s="96" t="s">
        <v>19</v>
      </c>
      <c r="T95" s="96" t="s">
        <v>64</v>
      </c>
      <c r="U95" s="94" t="s">
        <v>250</v>
      </c>
      <c r="V95" s="97">
        <v>0</v>
      </c>
      <c r="W95" s="98">
        <v>0</v>
      </c>
      <c r="X95" s="97">
        <v>1.9</v>
      </c>
      <c r="Y95" s="96"/>
      <c r="Z95" s="96"/>
      <c r="AA95" s="94"/>
      <c r="AB95" s="97"/>
      <c r="AC95" s="98"/>
      <c r="AD95" s="97"/>
      <c r="AE95" s="96"/>
      <c r="AF95" s="96"/>
      <c r="AG95" s="94"/>
      <c r="AH95" s="97"/>
      <c r="AI95" s="98"/>
      <c r="AJ95" s="97"/>
      <c r="AK95" s="94" t="s">
        <v>250</v>
      </c>
      <c r="AL95" s="94" t="s">
        <v>256</v>
      </c>
      <c r="AM95" s="97"/>
      <c r="AN95" s="97"/>
      <c r="AO95" s="97"/>
      <c r="AP95" s="97"/>
      <c r="AQ95" s="97"/>
      <c r="AR95" s="99"/>
      <c r="AS95" s="100">
        <v>1.9</v>
      </c>
      <c r="AT95" s="100">
        <v>1.9</v>
      </c>
      <c r="AU95" s="97">
        <v>2</v>
      </c>
      <c r="AV95" s="97">
        <v>1.9</v>
      </c>
      <c r="AW95" s="97">
        <v>2</v>
      </c>
      <c r="AX95" s="99">
        <v>44956</v>
      </c>
      <c r="AY95" s="99"/>
      <c r="AZ95" s="101" t="s">
        <v>250</v>
      </c>
      <c r="BA95" s="95" t="s">
        <v>250</v>
      </c>
      <c r="BB95" s="95"/>
      <c r="BC95" s="101" t="s">
        <v>250</v>
      </c>
      <c r="BD95" s="95"/>
      <c r="BE95" s="95"/>
      <c r="BF95" s="102">
        <v>44966</v>
      </c>
    </row>
    <row r="96" spans="1:58" ht="24.95" customHeight="1" x14ac:dyDescent="0.25">
      <c r="A96" s="91" t="s">
        <v>899</v>
      </c>
      <c r="B96" s="91"/>
      <c r="C96" s="91">
        <v>2700008195253</v>
      </c>
      <c r="D96" s="92" t="s">
        <v>907</v>
      </c>
      <c r="E96" s="92" t="s">
        <v>900</v>
      </c>
      <c r="F96" s="92" t="s">
        <v>901</v>
      </c>
      <c r="G96" s="92" t="s">
        <v>902</v>
      </c>
      <c r="H96" s="93" t="s">
        <v>903</v>
      </c>
      <c r="I96" s="93" t="s">
        <v>903</v>
      </c>
      <c r="J96" s="93" t="s">
        <v>904</v>
      </c>
      <c r="K96" s="94" t="s">
        <v>142</v>
      </c>
      <c r="L96" s="95">
        <v>404958</v>
      </c>
      <c r="M96" s="95">
        <v>287614</v>
      </c>
      <c r="N96" s="93" t="s">
        <v>905</v>
      </c>
      <c r="O96" s="93" t="s">
        <v>905</v>
      </c>
      <c r="P96" s="93" t="s">
        <v>905</v>
      </c>
      <c r="Q96" s="95" t="s">
        <v>335</v>
      </c>
      <c r="R96" s="94" t="s">
        <v>284</v>
      </c>
      <c r="S96" s="96" t="s">
        <v>19</v>
      </c>
      <c r="T96" s="96" t="s">
        <v>64</v>
      </c>
      <c r="U96" s="94" t="s">
        <v>250</v>
      </c>
      <c r="V96" s="97">
        <v>0</v>
      </c>
      <c r="W96" s="98">
        <v>0</v>
      </c>
      <c r="X96" s="97">
        <v>7.1999999999999995E-2</v>
      </c>
      <c r="Y96" s="96"/>
      <c r="Z96" s="96"/>
      <c r="AA96" s="94"/>
      <c r="AB96" s="97"/>
      <c r="AC96" s="98"/>
      <c r="AD96" s="97"/>
      <c r="AE96" s="96"/>
      <c r="AF96" s="96"/>
      <c r="AG96" s="94"/>
      <c r="AH96" s="97"/>
      <c r="AI96" s="98"/>
      <c r="AJ96" s="97"/>
      <c r="AK96" s="94" t="s">
        <v>250</v>
      </c>
      <c r="AL96" s="94" t="s">
        <v>257</v>
      </c>
      <c r="AM96" s="97">
        <v>7.1999999999999995E-2</v>
      </c>
      <c r="AN96" s="97">
        <v>7.1999999999999995E-2</v>
      </c>
      <c r="AO96" s="97">
        <v>7.5999999999999998E-2</v>
      </c>
      <c r="AP96" s="97">
        <v>7.6999999999999999E-2</v>
      </c>
      <c r="AQ96" s="97">
        <v>8.1000000000000003E-2</v>
      </c>
      <c r="AR96" s="99">
        <v>45120</v>
      </c>
      <c r="AS96" s="100"/>
      <c r="AT96" s="100"/>
      <c r="AU96" s="97"/>
      <c r="AV96" s="97"/>
      <c r="AW96" s="97"/>
      <c r="AX96" s="99">
        <v>44984</v>
      </c>
      <c r="AY96" s="99"/>
      <c r="AZ96" s="101" t="s">
        <v>250</v>
      </c>
      <c r="BA96" s="95" t="s">
        <v>250</v>
      </c>
      <c r="BB96" s="95"/>
      <c r="BC96" s="101" t="s">
        <v>250</v>
      </c>
      <c r="BD96" s="95"/>
      <c r="BE96" s="95"/>
      <c r="BF96" s="102">
        <v>44995</v>
      </c>
    </row>
    <row r="97" spans="1:58" ht="24.95" customHeight="1" x14ac:dyDescent="0.25">
      <c r="A97" s="91" t="s">
        <v>899</v>
      </c>
      <c r="B97" s="91"/>
      <c r="C97" s="91">
        <v>2700008195280</v>
      </c>
      <c r="D97" s="92" t="s">
        <v>907</v>
      </c>
      <c r="E97" s="92" t="s">
        <v>900</v>
      </c>
      <c r="F97" s="92" t="s">
        <v>906</v>
      </c>
      <c r="G97" s="92" t="s">
        <v>902</v>
      </c>
      <c r="H97" s="93" t="s">
        <v>903</v>
      </c>
      <c r="I97" s="93" t="s">
        <v>903</v>
      </c>
      <c r="J97" s="93" t="s">
        <v>904</v>
      </c>
      <c r="K97" s="94" t="s">
        <v>142</v>
      </c>
      <c r="L97" s="95">
        <v>404948</v>
      </c>
      <c r="M97" s="95">
        <v>287456</v>
      </c>
      <c r="N97" s="93" t="s">
        <v>905</v>
      </c>
      <c r="O97" s="93" t="s">
        <v>905</v>
      </c>
      <c r="P97" s="93" t="s">
        <v>905</v>
      </c>
      <c r="Q97" s="95" t="s">
        <v>335</v>
      </c>
      <c r="R97" s="94" t="s">
        <v>284</v>
      </c>
      <c r="S97" s="96" t="s">
        <v>19</v>
      </c>
      <c r="T97" s="96" t="s">
        <v>64</v>
      </c>
      <c r="U97" s="94" t="s">
        <v>250</v>
      </c>
      <c r="V97" s="97">
        <v>0</v>
      </c>
      <c r="W97" s="98">
        <v>0</v>
      </c>
      <c r="X97" s="97">
        <v>6.2E-2</v>
      </c>
      <c r="Y97" s="96"/>
      <c r="Z97" s="96"/>
      <c r="AA97" s="94"/>
      <c r="AB97" s="97"/>
      <c r="AC97" s="98"/>
      <c r="AD97" s="97"/>
      <c r="AE97" s="96"/>
      <c r="AF97" s="96"/>
      <c r="AG97" s="94"/>
      <c r="AH97" s="97"/>
      <c r="AI97" s="98"/>
      <c r="AJ97" s="97"/>
      <c r="AK97" s="94" t="s">
        <v>250</v>
      </c>
      <c r="AL97" s="94" t="s">
        <v>257</v>
      </c>
      <c r="AM97" s="97">
        <v>6.2E-2</v>
      </c>
      <c r="AN97" s="97">
        <v>6.2E-2</v>
      </c>
      <c r="AO97" s="97">
        <v>6.6000000000000003E-2</v>
      </c>
      <c r="AP97" s="97">
        <v>7.6999999999999999E-2</v>
      </c>
      <c r="AQ97" s="97">
        <v>8.1000000000000003E-2</v>
      </c>
      <c r="AR97" s="99">
        <v>45120</v>
      </c>
      <c r="AS97" s="97"/>
      <c r="AT97" s="97"/>
      <c r="AU97" s="97"/>
      <c r="AV97" s="97"/>
      <c r="AW97" s="97"/>
      <c r="AX97" s="99">
        <v>44984</v>
      </c>
      <c r="AY97" s="99"/>
      <c r="AZ97" s="101" t="s">
        <v>250</v>
      </c>
      <c r="BA97" s="95" t="s">
        <v>250</v>
      </c>
      <c r="BB97" s="95"/>
      <c r="BC97" s="101" t="s">
        <v>250</v>
      </c>
      <c r="BD97" s="95"/>
      <c r="BE97" s="95"/>
      <c r="BF97" s="102">
        <v>44995</v>
      </c>
    </row>
    <row r="98" spans="1:58" ht="24.95" customHeight="1" x14ac:dyDescent="0.25">
      <c r="A98" s="91" t="s">
        <v>909</v>
      </c>
      <c r="B98" s="91"/>
      <c r="C98" s="91">
        <v>2700007877373</v>
      </c>
      <c r="D98" s="92" t="s">
        <v>910</v>
      </c>
      <c r="E98" s="92" t="s">
        <v>911</v>
      </c>
      <c r="F98" s="92" t="s">
        <v>912</v>
      </c>
      <c r="G98" s="92" t="s">
        <v>913</v>
      </c>
      <c r="H98" s="93" t="s">
        <v>914</v>
      </c>
      <c r="I98" s="93" t="s">
        <v>914</v>
      </c>
      <c r="J98" s="93" t="s">
        <v>915</v>
      </c>
      <c r="K98" s="94" t="s">
        <v>142</v>
      </c>
      <c r="L98" s="95">
        <v>447117</v>
      </c>
      <c r="M98" s="95">
        <v>357148</v>
      </c>
      <c r="N98" s="93" t="s">
        <v>447</v>
      </c>
      <c r="O98" s="93" t="s">
        <v>447</v>
      </c>
      <c r="P98" s="93" t="s">
        <v>447</v>
      </c>
      <c r="Q98" s="95" t="s">
        <v>335</v>
      </c>
      <c r="R98" s="94" t="s">
        <v>284</v>
      </c>
      <c r="S98" s="96" t="s">
        <v>19</v>
      </c>
      <c r="T98" s="96" t="s">
        <v>64</v>
      </c>
      <c r="U98" s="94" t="s">
        <v>250</v>
      </c>
      <c r="V98" s="97">
        <v>0</v>
      </c>
      <c r="W98" s="98">
        <v>0</v>
      </c>
      <c r="X98" s="97">
        <v>9.5000000000000001E-2</v>
      </c>
      <c r="Y98" s="96"/>
      <c r="Z98" s="96"/>
      <c r="AA98" s="94"/>
      <c r="AB98" s="97"/>
      <c r="AC98" s="98"/>
      <c r="AD98" s="97"/>
      <c r="AE98" s="96"/>
      <c r="AF98" s="96"/>
      <c r="AG98" s="94"/>
      <c r="AH98" s="97"/>
      <c r="AI98" s="98"/>
      <c r="AJ98" s="97"/>
      <c r="AK98" s="94" t="s">
        <v>250</v>
      </c>
      <c r="AL98" s="94" t="s">
        <v>257</v>
      </c>
      <c r="AM98" s="97">
        <v>9.5000000000000001E-2</v>
      </c>
      <c r="AN98" s="97">
        <v>9.5000000000000001E-2</v>
      </c>
      <c r="AO98" s="97">
        <v>0.1</v>
      </c>
      <c r="AP98" s="97">
        <v>0.14299999999999999</v>
      </c>
      <c r="AQ98" s="97">
        <v>0.15</v>
      </c>
      <c r="AR98" s="99">
        <v>45022</v>
      </c>
      <c r="AS98" s="97"/>
      <c r="AT98" s="97"/>
      <c r="AU98" s="97"/>
      <c r="AV98" s="97"/>
      <c r="AW98" s="97"/>
      <c r="AX98" s="99">
        <v>44993</v>
      </c>
      <c r="AY98" s="99"/>
      <c r="AZ98" s="101" t="s">
        <v>250</v>
      </c>
      <c r="BA98" s="95" t="s">
        <v>250</v>
      </c>
      <c r="BB98" s="95"/>
      <c r="BC98" s="101" t="s">
        <v>250</v>
      </c>
      <c r="BD98" s="95"/>
      <c r="BE98" s="95"/>
      <c r="BF98" s="102">
        <v>45022</v>
      </c>
    </row>
    <row r="99" spans="1:58" ht="24.95" customHeight="1" x14ac:dyDescent="0.25">
      <c r="A99" s="91" t="s">
        <v>916</v>
      </c>
      <c r="B99" s="91"/>
      <c r="C99" s="91">
        <v>2700001105884</v>
      </c>
      <c r="D99" s="92" t="s">
        <v>917</v>
      </c>
      <c r="E99" s="92" t="s">
        <v>918</v>
      </c>
      <c r="F99" s="92" t="s">
        <v>919</v>
      </c>
      <c r="G99" s="92" t="s">
        <v>920</v>
      </c>
      <c r="H99" s="92" t="s">
        <v>919</v>
      </c>
      <c r="I99" s="92" t="s">
        <v>919</v>
      </c>
      <c r="J99" s="93" t="s">
        <v>921</v>
      </c>
      <c r="K99" s="94" t="s">
        <v>142</v>
      </c>
      <c r="L99" s="95">
        <v>490129</v>
      </c>
      <c r="M99" s="95">
        <v>407899</v>
      </c>
      <c r="N99" s="93" t="s">
        <v>922</v>
      </c>
      <c r="O99" s="93" t="s">
        <v>922</v>
      </c>
      <c r="P99" s="93" t="s">
        <v>922</v>
      </c>
      <c r="Q99" s="95" t="s">
        <v>335</v>
      </c>
      <c r="R99" s="94" t="s">
        <v>284</v>
      </c>
      <c r="S99" s="96" t="s">
        <v>19</v>
      </c>
      <c r="T99" s="96" t="s">
        <v>64</v>
      </c>
      <c r="U99" s="94" t="s">
        <v>250</v>
      </c>
      <c r="V99" s="97">
        <v>0</v>
      </c>
      <c r="W99" s="98">
        <v>0</v>
      </c>
      <c r="X99" s="97">
        <v>0.18</v>
      </c>
      <c r="Y99" s="96"/>
      <c r="Z99" s="96"/>
      <c r="AA99" s="94"/>
      <c r="AB99" s="97"/>
      <c r="AC99" s="98"/>
      <c r="AD99" s="97"/>
      <c r="AE99" s="96"/>
      <c r="AF99" s="96"/>
      <c r="AG99" s="94"/>
      <c r="AH99" s="97"/>
      <c r="AI99" s="98"/>
      <c r="AJ99" s="97"/>
      <c r="AK99" s="94" t="s">
        <v>250</v>
      </c>
      <c r="AL99" s="94" t="s">
        <v>256</v>
      </c>
      <c r="AM99" s="97"/>
      <c r="AN99" s="97"/>
      <c r="AO99" s="97"/>
      <c r="AP99" s="97"/>
      <c r="AQ99" s="97"/>
      <c r="AR99" s="99"/>
      <c r="AS99" s="97">
        <v>0.18</v>
      </c>
      <c r="AT99" s="97">
        <v>0.18</v>
      </c>
      <c r="AU99" s="97">
        <v>0.19</v>
      </c>
      <c r="AV99" s="97">
        <v>0.76</v>
      </c>
      <c r="AW99" s="97">
        <v>0.8</v>
      </c>
      <c r="AX99" s="99">
        <v>45000</v>
      </c>
      <c r="AY99" s="99"/>
      <c r="AZ99" s="101" t="s">
        <v>250</v>
      </c>
      <c r="BA99" s="95" t="s">
        <v>250</v>
      </c>
      <c r="BB99" s="95"/>
      <c r="BC99" s="101" t="s">
        <v>250</v>
      </c>
      <c r="BD99" s="95"/>
      <c r="BE99" s="95"/>
      <c r="BF99" s="102">
        <v>45022</v>
      </c>
    </row>
    <row r="100" spans="1:58" ht="24.95" customHeight="1" x14ac:dyDescent="0.25">
      <c r="A100" s="91" t="s">
        <v>923</v>
      </c>
      <c r="B100" s="91"/>
      <c r="C100" s="91"/>
      <c r="D100" s="92" t="s">
        <v>924</v>
      </c>
      <c r="E100" s="92" t="s">
        <v>925</v>
      </c>
      <c r="F100" s="92" t="s">
        <v>926</v>
      </c>
      <c r="G100" s="92"/>
      <c r="H100" s="93" t="s">
        <v>927</v>
      </c>
      <c r="I100" s="93" t="s">
        <v>927</v>
      </c>
      <c r="J100" s="93" t="s">
        <v>928</v>
      </c>
      <c r="K100" s="94" t="s">
        <v>142</v>
      </c>
      <c r="L100" s="95">
        <v>537742</v>
      </c>
      <c r="M100" s="95">
        <v>186349</v>
      </c>
      <c r="N100" s="93" t="s">
        <v>383</v>
      </c>
      <c r="O100" s="93" t="s">
        <v>383</v>
      </c>
      <c r="P100" s="93" t="s">
        <v>383</v>
      </c>
      <c r="Q100" s="95" t="s">
        <v>335</v>
      </c>
      <c r="R100" s="94" t="s">
        <v>284</v>
      </c>
      <c r="S100" s="96" t="s">
        <v>19</v>
      </c>
      <c r="T100" s="96" t="s">
        <v>65</v>
      </c>
      <c r="U100" s="94" t="s">
        <v>251</v>
      </c>
      <c r="V100" s="97">
        <v>0</v>
      </c>
      <c r="W100" s="98">
        <v>0</v>
      </c>
      <c r="X100" s="97">
        <v>0.56399999999999995</v>
      </c>
      <c r="Y100" s="96"/>
      <c r="Z100" s="96"/>
      <c r="AA100" s="94"/>
      <c r="AB100" s="97"/>
      <c r="AC100" s="98"/>
      <c r="AD100" s="97"/>
      <c r="AE100" s="96"/>
      <c r="AF100" s="96"/>
      <c r="AG100" s="94"/>
      <c r="AH100" s="97"/>
      <c r="AI100" s="98"/>
      <c r="AJ100" s="97"/>
      <c r="AK100" s="94" t="s">
        <v>250</v>
      </c>
      <c r="AL100" s="94" t="s">
        <v>256</v>
      </c>
      <c r="AM100" s="97"/>
      <c r="AN100" s="97"/>
      <c r="AO100" s="97"/>
      <c r="AP100" s="97"/>
      <c r="AQ100" s="97"/>
      <c r="AR100" s="99"/>
      <c r="AS100" s="100">
        <v>0.56399999999999995</v>
      </c>
      <c r="AT100" s="100">
        <v>0.56399999999999995</v>
      </c>
      <c r="AU100" s="97">
        <v>0.59399999999999997</v>
      </c>
      <c r="AV100" s="97"/>
      <c r="AW100" s="97"/>
      <c r="AX100" s="99">
        <v>44994</v>
      </c>
      <c r="AY100" s="99"/>
      <c r="AZ100" s="101" t="s">
        <v>250</v>
      </c>
      <c r="BA100" s="95" t="s">
        <v>250</v>
      </c>
      <c r="BB100" s="95"/>
      <c r="BC100" s="101" t="s">
        <v>250</v>
      </c>
      <c r="BD100" s="95"/>
      <c r="BE100" s="95"/>
      <c r="BF100" s="102">
        <v>45061</v>
      </c>
    </row>
    <row r="101" spans="1:58" ht="24.95" customHeight="1" x14ac:dyDescent="0.25">
      <c r="A101" s="91" t="s">
        <v>929</v>
      </c>
      <c r="B101" s="91"/>
      <c r="C101" s="91">
        <v>2700007681386</v>
      </c>
      <c r="D101" s="92" t="s">
        <v>930</v>
      </c>
      <c r="E101" s="92" t="s">
        <v>931</v>
      </c>
      <c r="F101" s="92"/>
      <c r="G101" s="92"/>
      <c r="H101" s="93" t="s">
        <v>400</v>
      </c>
      <c r="I101" s="93" t="s">
        <v>400</v>
      </c>
      <c r="J101" s="93" t="s">
        <v>932</v>
      </c>
      <c r="K101" s="94" t="s">
        <v>142</v>
      </c>
      <c r="L101" s="95">
        <v>384947</v>
      </c>
      <c r="M101" s="95">
        <v>398762</v>
      </c>
      <c r="N101" s="93" t="s">
        <v>456</v>
      </c>
      <c r="O101" s="93" t="s">
        <v>456</v>
      </c>
      <c r="P101" s="93" t="s">
        <v>456</v>
      </c>
      <c r="Q101" s="95" t="s">
        <v>335</v>
      </c>
      <c r="R101" s="94" t="s">
        <v>284</v>
      </c>
      <c r="S101" s="96" t="s">
        <v>19</v>
      </c>
      <c r="T101" s="96" t="s">
        <v>64</v>
      </c>
      <c r="U101" s="94" t="s">
        <v>250</v>
      </c>
      <c r="V101" s="97">
        <v>0</v>
      </c>
      <c r="W101" s="98">
        <v>0</v>
      </c>
      <c r="X101" s="97">
        <v>0.14599999999999999</v>
      </c>
      <c r="Y101" s="96"/>
      <c r="Z101" s="96"/>
      <c r="AA101" s="94"/>
      <c r="AB101" s="97"/>
      <c r="AC101" s="98"/>
      <c r="AD101" s="97"/>
      <c r="AE101" s="96"/>
      <c r="AF101" s="96"/>
      <c r="AG101" s="94"/>
      <c r="AH101" s="97"/>
      <c r="AI101" s="98"/>
      <c r="AJ101" s="97"/>
      <c r="AK101" s="94" t="s">
        <v>250</v>
      </c>
      <c r="AL101" s="94" t="s">
        <v>257</v>
      </c>
      <c r="AM101" s="97">
        <v>0.14599999999999999</v>
      </c>
      <c r="AN101" s="97">
        <v>0.14599999999999999</v>
      </c>
      <c r="AO101" s="97">
        <v>0.154</v>
      </c>
      <c r="AP101" s="97">
        <v>0.76</v>
      </c>
      <c r="AQ101" s="97">
        <v>0.8</v>
      </c>
      <c r="AR101" s="99">
        <v>45072</v>
      </c>
      <c r="AS101" s="100"/>
      <c r="AT101" s="100"/>
      <c r="AU101" s="97"/>
      <c r="AV101" s="97"/>
      <c r="AW101" s="97"/>
      <c r="AX101" s="99">
        <v>45008</v>
      </c>
      <c r="AY101" s="99"/>
      <c r="AZ101" s="101" t="s">
        <v>250</v>
      </c>
      <c r="BA101" s="95" t="s">
        <v>250</v>
      </c>
      <c r="BB101" s="95"/>
      <c r="BC101" s="101" t="s">
        <v>250</v>
      </c>
      <c r="BD101" s="95"/>
      <c r="BE101" s="95"/>
      <c r="BF101" s="102">
        <v>45061</v>
      </c>
    </row>
    <row r="102" spans="1:58" ht="24.95" customHeight="1" x14ac:dyDescent="0.25">
      <c r="A102" s="91" t="s">
        <v>933</v>
      </c>
      <c r="B102" s="91"/>
      <c r="C102" s="91">
        <v>2700008396640</v>
      </c>
      <c r="D102" s="92" t="s">
        <v>934</v>
      </c>
      <c r="E102" s="92" t="s">
        <v>935</v>
      </c>
      <c r="F102" s="92" t="s">
        <v>936</v>
      </c>
      <c r="G102" s="92" t="s">
        <v>937</v>
      </c>
      <c r="H102" s="93" t="s">
        <v>938</v>
      </c>
      <c r="I102" s="93" t="s">
        <v>938</v>
      </c>
      <c r="J102" s="93" t="s">
        <v>939</v>
      </c>
      <c r="K102" s="94" t="s">
        <v>142</v>
      </c>
      <c r="L102" s="95">
        <v>448055</v>
      </c>
      <c r="M102" s="95">
        <v>186559</v>
      </c>
      <c r="N102" s="93" t="s">
        <v>435</v>
      </c>
      <c r="O102" s="93" t="s">
        <v>435</v>
      </c>
      <c r="P102" s="93" t="s">
        <v>435</v>
      </c>
      <c r="Q102" s="95" t="s">
        <v>335</v>
      </c>
      <c r="R102" s="94" t="s">
        <v>284</v>
      </c>
      <c r="S102" s="96" t="s">
        <v>19</v>
      </c>
      <c r="T102" s="96" t="s">
        <v>64</v>
      </c>
      <c r="U102" s="94" t="s">
        <v>250</v>
      </c>
      <c r="V102" s="97">
        <v>0</v>
      </c>
      <c r="W102" s="98">
        <v>0</v>
      </c>
      <c r="X102" s="97">
        <v>7.5999999999999998E-2</v>
      </c>
      <c r="Y102" s="96"/>
      <c r="Z102" s="96"/>
      <c r="AA102" s="94"/>
      <c r="AB102" s="97"/>
      <c r="AC102" s="98"/>
      <c r="AD102" s="97"/>
      <c r="AE102" s="96"/>
      <c r="AF102" s="96"/>
      <c r="AG102" s="94"/>
      <c r="AH102" s="97"/>
      <c r="AI102" s="98"/>
      <c r="AJ102" s="97"/>
      <c r="AK102" s="94" t="s">
        <v>250</v>
      </c>
      <c r="AL102" s="94" t="s">
        <v>256</v>
      </c>
      <c r="AM102" s="97"/>
      <c r="AN102" s="97"/>
      <c r="AO102" s="97"/>
      <c r="AP102" s="97"/>
      <c r="AQ102" s="97"/>
      <c r="AR102" s="99"/>
      <c r="AS102" s="97">
        <v>7.5999999999999998E-2</v>
      </c>
      <c r="AT102" s="97">
        <v>7.5999999999999998E-2</v>
      </c>
      <c r="AU102" s="97">
        <v>0.08</v>
      </c>
      <c r="AV102" s="97">
        <v>0.20599999999999999</v>
      </c>
      <c r="AW102" s="97">
        <v>0.217</v>
      </c>
      <c r="AX102" s="99">
        <v>44980</v>
      </c>
      <c r="AY102" s="99"/>
      <c r="AZ102" s="101" t="s">
        <v>250</v>
      </c>
      <c r="BA102" s="95" t="s">
        <v>250</v>
      </c>
      <c r="BB102" s="95"/>
      <c r="BC102" s="101" t="s">
        <v>250</v>
      </c>
      <c r="BD102" s="95"/>
      <c r="BE102" s="95"/>
      <c r="BF102" s="102">
        <v>45061</v>
      </c>
    </row>
    <row r="103" spans="1:58" ht="24.95" customHeight="1" x14ac:dyDescent="0.25">
      <c r="A103" s="91" t="s">
        <v>940</v>
      </c>
      <c r="B103" s="91"/>
      <c r="C103" s="91">
        <v>2700006148614</v>
      </c>
      <c r="D103" s="92" t="s">
        <v>941</v>
      </c>
      <c r="E103" s="92" t="s">
        <v>942</v>
      </c>
      <c r="F103" s="92" t="s">
        <v>943</v>
      </c>
      <c r="G103" s="92" t="s">
        <v>944</v>
      </c>
      <c r="H103" s="92" t="s">
        <v>944</v>
      </c>
      <c r="I103" s="92" t="s">
        <v>944</v>
      </c>
      <c r="J103" s="93" t="s">
        <v>945</v>
      </c>
      <c r="K103" s="94" t="s">
        <v>142</v>
      </c>
      <c r="L103" s="95">
        <v>509918</v>
      </c>
      <c r="M103" s="95">
        <v>429035</v>
      </c>
      <c r="N103" s="93" t="s">
        <v>435</v>
      </c>
      <c r="O103" s="93" t="s">
        <v>435</v>
      </c>
      <c r="P103" s="93" t="s">
        <v>435</v>
      </c>
      <c r="Q103" s="95" t="s">
        <v>335</v>
      </c>
      <c r="R103" s="94" t="s">
        <v>284</v>
      </c>
      <c r="S103" s="96" t="s">
        <v>19</v>
      </c>
      <c r="T103" s="96" t="s">
        <v>64</v>
      </c>
      <c r="U103" s="94" t="s">
        <v>250</v>
      </c>
      <c r="V103" s="97">
        <v>0</v>
      </c>
      <c r="W103" s="98">
        <v>0</v>
      </c>
      <c r="X103" s="97">
        <v>4.7E-2</v>
      </c>
      <c r="Y103" s="96"/>
      <c r="Z103" s="96"/>
      <c r="AA103" s="94"/>
      <c r="AB103" s="97"/>
      <c r="AC103" s="98"/>
      <c r="AD103" s="97"/>
      <c r="AE103" s="96"/>
      <c r="AF103" s="96"/>
      <c r="AG103" s="94"/>
      <c r="AH103" s="97"/>
      <c r="AI103" s="98"/>
      <c r="AJ103" s="97"/>
      <c r="AK103" s="94" t="s">
        <v>250</v>
      </c>
      <c r="AL103" s="94" t="s">
        <v>256</v>
      </c>
      <c r="AM103" s="97"/>
      <c r="AN103" s="97"/>
      <c r="AO103" s="97"/>
      <c r="AP103" s="97"/>
      <c r="AQ103" s="97"/>
      <c r="AR103" s="99"/>
      <c r="AS103" s="100">
        <v>4.7E-2</v>
      </c>
      <c r="AT103" s="100">
        <v>4.7E-2</v>
      </c>
      <c r="AU103" s="97">
        <v>0.05</v>
      </c>
      <c r="AV103" s="97">
        <v>0.115</v>
      </c>
      <c r="AW103" s="97">
        <v>0.14000000000000001</v>
      </c>
      <c r="AX103" s="99">
        <v>44979</v>
      </c>
      <c r="AY103" s="99"/>
      <c r="AZ103" s="101" t="s">
        <v>250</v>
      </c>
      <c r="BA103" s="95" t="s">
        <v>250</v>
      </c>
      <c r="BB103" s="95"/>
      <c r="BC103" s="101" t="s">
        <v>250</v>
      </c>
      <c r="BD103" s="95"/>
      <c r="BE103" s="95"/>
      <c r="BF103" s="102">
        <v>45061</v>
      </c>
    </row>
    <row r="104" spans="1:58" ht="24.95" customHeight="1" x14ac:dyDescent="0.25">
      <c r="A104" s="91" t="s">
        <v>946</v>
      </c>
      <c r="B104" s="91"/>
      <c r="C104" s="91">
        <v>2700006520270</v>
      </c>
      <c r="D104" s="92" t="s">
        <v>947</v>
      </c>
      <c r="E104" s="92" t="s">
        <v>948</v>
      </c>
      <c r="F104" s="92" t="s">
        <v>949</v>
      </c>
      <c r="G104" s="92" t="s">
        <v>950</v>
      </c>
      <c r="H104" s="92" t="s">
        <v>950</v>
      </c>
      <c r="I104" s="92" t="s">
        <v>950</v>
      </c>
      <c r="J104" s="93" t="s">
        <v>951</v>
      </c>
      <c r="K104" s="94" t="s">
        <v>142</v>
      </c>
      <c r="L104" s="95">
        <v>550033</v>
      </c>
      <c r="M104" s="95">
        <v>182889</v>
      </c>
      <c r="N104" s="93" t="s">
        <v>383</v>
      </c>
      <c r="O104" s="93" t="s">
        <v>383</v>
      </c>
      <c r="P104" s="93" t="s">
        <v>383</v>
      </c>
      <c r="Q104" s="95" t="s">
        <v>335</v>
      </c>
      <c r="R104" s="94" t="s">
        <v>284</v>
      </c>
      <c r="S104" s="96" t="s">
        <v>19</v>
      </c>
      <c r="T104" s="96" t="s">
        <v>64</v>
      </c>
      <c r="U104" s="94" t="s">
        <v>250</v>
      </c>
      <c r="V104" s="97">
        <v>0</v>
      </c>
      <c r="W104" s="98">
        <v>0</v>
      </c>
      <c r="X104" s="97">
        <v>4.8000000000000001E-2</v>
      </c>
      <c r="Y104" s="96"/>
      <c r="Z104" s="96"/>
      <c r="AA104" s="94"/>
      <c r="AB104" s="97"/>
      <c r="AC104" s="98"/>
      <c r="AD104" s="97"/>
      <c r="AE104" s="96"/>
      <c r="AF104" s="96"/>
      <c r="AG104" s="94"/>
      <c r="AH104" s="97"/>
      <c r="AI104" s="98"/>
      <c r="AJ104" s="97"/>
      <c r="AK104" s="94" t="s">
        <v>250</v>
      </c>
      <c r="AL104" s="94" t="s">
        <v>256</v>
      </c>
      <c r="AM104" s="97"/>
      <c r="AN104" s="97"/>
      <c r="AO104" s="97"/>
      <c r="AP104" s="97"/>
      <c r="AQ104" s="97"/>
      <c r="AR104" s="99"/>
      <c r="AS104" s="97">
        <v>4.8000000000000001E-2</v>
      </c>
      <c r="AT104" s="97">
        <v>4.8000000000000001E-2</v>
      </c>
      <c r="AU104" s="97">
        <v>5.0999999999999997E-2</v>
      </c>
      <c r="AV104" s="97">
        <v>1.4E-2</v>
      </c>
      <c r="AW104" s="97">
        <v>0.129</v>
      </c>
      <c r="AX104" s="99">
        <v>44998</v>
      </c>
      <c r="AY104" s="99"/>
      <c r="AZ104" s="101" t="s">
        <v>250</v>
      </c>
      <c r="BA104" s="95" t="s">
        <v>250</v>
      </c>
      <c r="BB104" s="95"/>
      <c r="BC104" s="101" t="s">
        <v>250</v>
      </c>
      <c r="BD104" s="95"/>
      <c r="BE104" s="95"/>
      <c r="BF104" s="102">
        <v>45061</v>
      </c>
    </row>
    <row r="105" spans="1:58" ht="24.95" customHeight="1" x14ac:dyDescent="0.25">
      <c r="A105" s="91" t="s">
        <v>952</v>
      </c>
      <c r="B105" s="91"/>
      <c r="C105" s="91">
        <v>2700002397903</v>
      </c>
      <c r="D105" s="92" t="s">
        <v>953</v>
      </c>
      <c r="E105" s="92" t="s">
        <v>954</v>
      </c>
      <c r="F105" s="92" t="s">
        <v>955</v>
      </c>
      <c r="G105" s="92" t="s">
        <v>956</v>
      </c>
      <c r="H105" s="93" t="s">
        <v>914</v>
      </c>
      <c r="I105" s="93" t="s">
        <v>395</v>
      </c>
      <c r="J105" s="93" t="s">
        <v>957</v>
      </c>
      <c r="K105" s="94" t="s">
        <v>142</v>
      </c>
      <c r="L105" s="95">
        <v>459496</v>
      </c>
      <c r="M105" s="95">
        <v>344780</v>
      </c>
      <c r="N105" s="93" t="s">
        <v>905</v>
      </c>
      <c r="O105" s="93" t="s">
        <v>905</v>
      </c>
      <c r="P105" s="93" t="s">
        <v>905</v>
      </c>
      <c r="Q105" s="95" t="s">
        <v>335</v>
      </c>
      <c r="R105" s="94" t="s">
        <v>284</v>
      </c>
      <c r="S105" s="96" t="s">
        <v>19</v>
      </c>
      <c r="T105" s="96" t="s">
        <v>64</v>
      </c>
      <c r="U105" s="94" t="s">
        <v>250</v>
      </c>
      <c r="V105" s="97">
        <v>0</v>
      </c>
      <c r="W105" s="98">
        <v>0</v>
      </c>
      <c r="X105" s="97">
        <v>0.13900000000000001</v>
      </c>
      <c r="Y105" s="96"/>
      <c r="Z105" s="96"/>
      <c r="AA105" s="94"/>
      <c r="AB105" s="97"/>
      <c r="AC105" s="98"/>
      <c r="AD105" s="97"/>
      <c r="AE105" s="96"/>
      <c r="AF105" s="96"/>
      <c r="AG105" s="94"/>
      <c r="AH105" s="97"/>
      <c r="AI105" s="98"/>
      <c r="AJ105" s="97"/>
      <c r="AK105" s="94" t="s">
        <v>250</v>
      </c>
      <c r="AL105" s="94" t="s">
        <v>256</v>
      </c>
      <c r="AM105" s="97"/>
      <c r="AN105" s="97"/>
      <c r="AO105" s="97"/>
      <c r="AP105" s="97"/>
      <c r="AQ105" s="97"/>
      <c r="AR105" s="99"/>
      <c r="AS105" s="100">
        <f>0.146*0.95</f>
        <v>0.13869999999999999</v>
      </c>
      <c r="AT105" s="97">
        <f>0.146*0.95</f>
        <v>0.13869999999999999</v>
      </c>
      <c r="AU105" s="97">
        <v>0.14599999999999999</v>
      </c>
      <c r="AV105" s="97">
        <f>0.8*0.95</f>
        <v>0.76</v>
      </c>
      <c r="AW105" s="97">
        <v>0.8</v>
      </c>
      <c r="AX105" s="99">
        <v>45113</v>
      </c>
      <c r="AY105" s="99"/>
      <c r="AZ105" s="101" t="s">
        <v>250</v>
      </c>
      <c r="BA105" s="95" t="s">
        <v>250</v>
      </c>
      <c r="BB105" s="95"/>
      <c r="BC105" s="101" t="s">
        <v>250</v>
      </c>
      <c r="BD105" s="95"/>
      <c r="BE105" s="95"/>
      <c r="BF105" s="102">
        <v>45119</v>
      </c>
    </row>
    <row r="106" spans="1:58" ht="24.95" customHeight="1" x14ac:dyDescent="0.25">
      <c r="A106" s="91" t="s">
        <v>958</v>
      </c>
      <c r="B106" s="91"/>
      <c r="C106" s="91">
        <v>2700006976320</v>
      </c>
      <c r="D106" s="92" t="s">
        <v>959</v>
      </c>
      <c r="E106" s="92" t="s">
        <v>960</v>
      </c>
      <c r="F106" s="92" t="s">
        <v>961</v>
      </c>
      <c r="G106" s="92" t="s">
        <v>962</v>
      </c>
      <c r="H106" s="93" t="s">
        <v>290</v>
      </c>
      <c r="I106" s="93" t="s">
        <v>290</v>
      </c>
      <c r="J106" s="93" t="s">
        <v>963</v>
      </c>
      <c r="K106" s="94" t="s">
        <v>142</v>
      </c>
      <c r="L106" s="95">
        <v>533338</v>
      </c>
      <c r="M106" s="95">
        <v>182129</v>
      </c>
      <c r="N106" s="93" t="s">
        <v>383</v>
      </c>
      <c r="O106" s="93" t="s">
        <v>383</v>
      </c>
      <c r="P106" s="93" t="s">
        <v>383</v>
      </c>
      <c r="Q106" s="95" t="s">
        <v>335</v>
      </c>
      <c r="R106" s="94" t="s">
        <v>284</v>
      </c>
      <c r="S106" s="96" t="s">
        <v>153</v>
      </c>
      <c r="T106" s="96" t="s">
        <v>65</v>
      </c>
      <c r="U106" s="94" t="s">
        <v>251</v>
      </c>
      <c r="V106" s="97">
        <v>0</v>
      </c>
      <c r="W106" s="98">
        <v>0</v>
      </c>
      <c r="X106" s="97">
        <v>0.11600000000000001</v>
      </c>
      <c r="Y106" s="96"/>
      <c r="Z106" s="96"/>
      <c r="AA106" s="94"/>
      <c r="AB106" s="97"/>
      <c r="AC106" s="98"/>
      <c r="AD106" s="97"/>
      <c r="AE106" s="96"/>
      <c r="AF106" s="96"/>
      <c r="AG106" s="94"/>
      <c r="AH106" s="97"/>
      <c r="AI106" s="98"/>
      <c r="AJ106" s="97"/>
      <c r="AK106" s="94" t="s">
        <v>250</v>
      </c>
      <c r="AL106" s="94" t="s">
        <v>256</v>
      </c>
      <c r="AM106" s="97"/>
      <c r="AN106" s="97"/>
      <c r="AO106" s="97"/>
      <c r="AP106" s="97"/>
      <c r="AQ106" s="97"/>
      <c r="AR106" s="99"/>
      <c r="AS106" s="100">
        <v>0.11600000000000001</v>
      </c>
      <c r="AT106" s="97">
        <f>0.122*0.95</f>
        <v>0.11589999999999999</v>
      </c>
      <c r="AU106" s="97">
        <v>0.122</v>
      </c>
      <c r="AV106" s="97">
        <v>0.95</v>
      </c>
      <c r="AW106" s="97">
        <v>1</v>
      </c>
      <c r="AX106" s="99">
        <v>45085</v>
      </c>
      <c r="AY106" s="99"/>
      <c r="AZ106" s="101" t="s">
        <v>250</v>
      </c>
      <c r="BA106" s="95" t="s">
        <v>250</v>
      </c>
      <c r="BB106" s="95"/>
      <c r="BC106" s="101" t="s">
        <v>250</v>
      </c>
      <c r="BD106" s="95"/>
      <c r="BE106" s="95"/>
      <c r="BF106" s="102">
        <v>45119</v>
      </c>
    </row>
    <row r="107" spans="1:58" ht="24.95" customHeight="1" x14ac:dyDescent="0.25">
      <c r="A107" s="91" t="s">
        <v>964</v>
      </c>
      <c r="B107" s="91"/>
      <c r="C107" s="91">
        <v>2700007646284</v>
      </c>
      <c r="D107" s="92" t="s">
        <v>965</v>
      </c>
      <c r="E107" s="92" t="s">
        <v>968</v>
      </c>
      <c r="F107" s="92" t="s">
        <v>764</v>
      </c>
      <c r="G107" s="92" t="s">
        <v>966</v>
      </c>
      <c r="H107" s="93" t="s">
        <v>967</v>
      </c>
      <c r="I107" s="93" t="s">
        <v>897</v>
      </c>
      <c r="J107" s="93" t="s">
        <v>972</v>
      </c>
      <c r="K107" s="94" t="s">
        <v>142</v>
      </c>
      <c r="L107" s="95">
        <v>542493</v>
      </c>
      <c r="M107" s="95">
        <v>259697</v>
      </c>
      <c r="N107" s="93" t="s">
        <v>383</v>
      </c>
      <c r="O107" s="93" t="s">
        <v>383</v>
      </c>
      <c r="P107" s="93" t="s">
        <v>383</v>
      </c>
      <c r="Q107" s="95" t="s">
        <v>335</v>
      </c>
      <c r="R107" s="94" t="s">
        <v>284</v>
      </c>
      <c r="S107" s="96" t="s">
        <v>19</v>
      </c>
      <c r="T107" s="96" t="s">
        <v>64</v>
      </c>
      <c r="U107" s="94" t="s">
        <v>250</v>
      </c>
      <c r="V107" s="97">
        <v>0</v>
      </c>
      <c r="W107" s="98">
        <v>0</v>
      </c>
      <c r="X107" s="97">
        <f>0.065*0.95</f>
        <v>6.1749999999999999E-2</v>
      </c>
      <c r="Y107" s="96"/>
      <c r="Z107" s="96"/>
      <c r="AA107" s="94"/>
      <c r="AB107" s="97"/>
      <c r="AC107" s="98"/>
      <c r="AD107" s="97"/>
      <c r="AE107" s="96"/>
      <c r="AF107" s="96"/>
      <c r="AG107" s="94"/>
      <c r="AH107" s="97"/>
      <c r="AI107" s="98"/>
      <c r="AJ107" s="97"/>
      <c r="AK107" s="94" t="s">
        <v>250</v>
      </c>
      <c r="AL107" s="94" t="s">
        <v>256</v>
      </c>
      <c r="AM107" s="97"/>
      <c r="AN107" s="97"/>
      <c r="AO107" s="97"/>
      <c r="AP107" s="97"/>
      <c r="AQ107" s="97"/>
      <c r="AR107" s="99"/>
      <c r="AS107" s="100">
        <v>6.2E-2</v>
      </c>
      <c r="AT107" s="97">
        <v>6.2E-2</v>
      </c>
      <c r="AU107" s="97">
        <v>6.5000000000000002E-2</v>
      </c>
      <c r="AV107" s="97">
        <v>9.4999999999999998E-3</v>
      </c>
      <c r="AW107" s="97">
        <v>0.01</v>
      </c>
      <c r="AX107" s="99">
        <v>45064</v>
      </c>
      <c r="AY107" s="99"/>
      <c r="AZ107" s="101" t="s">
        <v>250</v>
      </c>
      <c r="BA107" s="95" t="s">
        <v>250</v>
      </c>
      <c r="BB107" s="95"/>
      <c r="BC107" s="101" t="s">
        <v>250</v>
      </c>
      <c r="BD107" s="95"/>
      <c r="BE107" s="95"/>
      <c r="BF107" s="102">
        <v>45119</v>
      </c>
    </row>
    <row r="108" spans="1:58" ht="24.95" customHeight="1" x14ac:dyDescent="0.25">
      <c r="A108" s="91" t="s">
        <v>964</v>
      </c>
      <c r="B108" s="91"/>
      <c r="C108" s="91">
        <v>2700007646327</v>
      </c>
      <c r="D108" s="92" t="s">
        <v>965</v>
      </c>
      <c r="E108" s="92" t="s">
        <v>970</v>
      </c>
      <c r="F108" s="92" t="s">
        <v>974</v>
      </c>
      <c r="G108" s="92" t="s">
        <v>966</v>
      </c>
      <c r="H108" s="93" t="s">
        <v>967</v>
      </c>
      <c r="I108" s="93" t="s">
        <v>897</v>
      </c>
      <c r="J108" s="93" t="s">
        <v>971</v>
      </c>
      <c r="K108" s="94" t="s">
        <v>142</v>
      </c>
      <c r="L108" s="95">
        <v>542493</v>
      </c>
      <c r="M108" s="95">
        <v>259697</v>
      </c>
      <c r="N108" s="93" t="s">
        <v>383</v>
      </c>
      <c r="O108" s="93" t="s">
        <v>383</v>
      </c>
      <c r="P108" s="93" t="s">
        <v>383</v>
      </c>
      <c r="Q108" s="95" t="s">
        <v>335</v>
      </c>
      <c r="R108" s="94" t="s">
        <v>284</v>
      </c>
      <c r="S108" s="96" t="s">
        <v>19</v>
      </c>
      <c r="T108" s="96" t="s">
        <v>64</v>
      </c>
      <c r="U108" s="94" t="s">
        <v>250</v>
      </c>
      <c r="V108" s="97">
        <v>0</v>
      </c>
      <c r="W108" s="98">
        <v>0</v>
      </c>
      <c r="X108" s="97">
        <v>4.8000000000000001E-2</v>
      </c>
      <c r="Y108" s="96"/>
      <c r="Z108" s="96"/>
      <c r="AA108" s="94"/>
      <c r="AB108" s="97"/>
      <c r="AC108" s="98"/>
      <c r="AD108" s="97"/>
      <c r="AE108" s="96"/>
      <c r="AF108" s="96"/>
      <c r="AG108" s="94"/>
      <c r="AH108" s="97"/>
      <c r="AI108" s="98"/>
      <c r="AJ108" s="97"/>
      <c r="AK108" s="94" t="s">
        <v>250</v>
      </c>
      <c r="AL108" s="94" t="s">
        <v>256</v>
      </c>
      <c r="AM108" s="97"/>
      <c r="AN108" s="97"/>
      <c r="AO108" s="97"/>
      <c r="AP108" s="97"/>
      <c r="AQ108" s="97"/>
      <c r="AR108" s="99"/>
      <c r="AS108" s="100">
        <v>4.8000000000000001E-2</v>
      </c>
      <c r="AT108" s="97">
        <v>4.8000000000000001E-2</v>
      </c>
      <c r="AU108" s="97">
        <v>0.05</v>
      </c>
      <c r="AV108" s="97">
        <v>0.02</v>
      </c>
      <c r="AW108" s="97">
        <v>2.1000000000000001E-2</v>
      </c>
      <c r="AX108" s="99">
        <v>45064</v>
      </c>
      <c r="AY108" s="99"/>
      <c r="AZ108" s="101" t="s">
        <v>250</v>
      </c>
      <c r="BA108" s="95" t="s">
        <v>250</v>
      </c>
      <c r="BB108" s="95"/>
      <c r="BC108" s="101" t="s">
        <v>250</v>
      </c>
      <c r="BD108" s="95"/>
      <c r="BE108" s="95"/>
      <c r="BF108" s="102">
        <v>45119</v>
      </c>
    </row>
    <row r="109" spans="1:58" ht="24.95" customHeight="1" x14ac:dyDescent="0.25">
      <c r="A109" s="91" t="s">
        <v>964</v>
      </c>
      <c r="B109" s="91"/>
      <c r="C109" s="91">
        <v>2700007646336</v>
      </c>
      <c r="D109" s="92" t="s">
        <v>965</v>
      </c>
      <c r="E109" s="92" t="s">
        <v>973</v>
      </c>
      <c r="F109" s="92" t="s">
        <v>975</v>
      </c>
      <c r="G109" s="92" t="s">
        <v>966</v>
      </c>
      <c r="H109" s="93" t="s">
        <v>967</v>
      </c>
      <c r="I109" s="93" t="s">
        <v>897</v>
      </c>
      <c r="J109" s="93" t="s">
        <v>971</v>
      </c>
      <c r="K109" s="94" t="s">
        <v>142</v>
      </c>
      <c r="L109" s="95">
        <v>542493</v>
      </c>
      <c r="M109" s="95">
        <v>259697</v>
      </c>
      <c r="N109" s="93" t="s">
        <v>383</v>
      </c>
      <c r="O109" s="93" t="s">
        <v>383</v>
      </c>
      <c r="P109" s="93" t="s">
        <v>383</v>
      </c>
      <c r="Q109" s="95" t="s">
        <v>335</v>
      </c>
      <c r="R109" s="94" t="s">
        <v>284</v>
      </c>
      <c r="S109" s="96" t="s">
        <v>19</v>
      </c>
      <c r="T109" s="96" t="s">
        <v>64</v>
      </c>
      <c r="U109" s="94" t="s">
        <v>250</v>
      </c>
      <c r="V109" s="97">
        <v>0</v>
      </c>
      <c r="W109" s="98">
        <v>0</v>
      </c>
      <c r="X109" s="97">
        <v>4.8000000000000001E-2</v>
      </c>
      <c r="Y109" s="96"/>
      <c r="Z109" s="96"/>
      <c r="AA109" s="94"/>
      <c r="AB109" s="97"/>
      <c r="AC109" s="98"/>
      <c r="AD109" s="97"/>
      <c r="AE109" s="96"/>
      <c r="AF109" s="96"/>
      <c r="AG109" s="94"/>
      <c r="AH109" s="97"/>
      <c r="AI109" s="98"/>
      <c r="AJ109" s="97"/>
      <c r="AK109" s="94" t="s">
        <v>250</v>
      </c>
      <c r="AL109" s="94" t="s">
        <v>256</v>
      </c>
      <c r="AM109" s="97"/>
      <c r="AN109" s="97"/>
      <c r="AO109" s="97"/>
      <c r="AP109" s="97"/>
      <c r="AQ109" s="97"/>
      <c r="AR109" s="99"/>
      <c r="AS109" s="100">
        <v>4.8000000000000001E-2</v>
      </c>
      <c r="AT109" s="97">
        <v>4.8000000000000001E-2</v>
      </c>
      <c r="AU109" s="97">
        <v>0.05</v>
      </c>
      <c r="AV109" s="97">
        <v>0.02</v>
      </c>
      <c r="AW109" s="97">
        <v>2.1000000000000001E-2</v>
      </c>
      <c r="AX109" s="99">
        <v>45064</v>
      </c>
      <c r="AY109" s="99"/>
      <c r="AZ109" s="101" t="s">
        <v>250</v>
      </c>
      <c r="BA109" s="95" t="s">
        <v>250</v>
      </c>
      <c r="BB109" s="95"/>
      <c r="BC109" s="101" t="s">
        <v>250</v>
      </c>
      <c r="BD109" s="95"/>
      <c r="BE109" s="95"/>
      <c r="BF109" s="102">
        <v>45119</v>
      </c>
    </row>
    <row r="110" spans="1:58" ht="24.95" customHeight="1" x14ac:dyDescent="0.25">
      <c r="A110" s="91" t="s">
        <v>964</v>
      </c>
      <c r="B110" s="91"/>
      <c r="C110" s="91">
        <v>2700007646345</v>
      </c>
      <c r="D110" s="92" t="s">
        <v>965</v>
      </c>
      <c r="E110" s="92" t="s">
        <v>976</v>
      </c>
      <c r="F110" s="92" t="s">
        <v>977</v>
      </c>
      <c r="G110" s="92" t="s">
        <v>966</v>
      </c>
      <c r="H110" s="93" t="s">
        <v>967</v>
      </c>
      <c r="I110" s="93" t="s">
        <v>897</v>
      </c>
      <c r="J110" s="93" t="s">
        <v>969</v>
      </c>
      <c r="K110" s="94" t="s">
        <v>142</v>
      </c>
      <c r="L110" s="95">
        <v>542493</v>
      </c>
      <c r="M110" s="95">
        <v>259697</v>
      </c>
      <c r="N110" s="93" t="s">
        <v>383</v>
      </c>
      <c r="O110" s="93" t="s">
        <v>383</v>
      </c>
      <c r="P110" s="93" t="s">
        <v>383</v>
      </c>
      <c r="Q110" s="95" t="s">
        <v>335</v>
      </c>
      <c r="R110" s="94" t="s">
        <v>284</v>
      </c>
      <c r="S110" s="96" t="s">
        <v>19</v>
      </c>
      <c r="T110" s="96" t="s">
        <v>64</v>
      </c>
      <c r="U110" s="94" t="s">
        <v>250</v>
      </c>
      <c r="V110" s="97">
        <v>0</v>
      </c>
      <c r="W110" s="98">
        <v>0</v>
      </c>
      <c r="X110" s="97">
        <v>4.8000000000000001E-2</v>
      </c>
      <c r="Y110" s="96"/>
      <c r="Z110" s="96"/>
      <c r="AA110" s="94"/>
      <c r="AB110" s="97"/>
      <c r="AC110" s="98"/>
      <c r="AD110" s="97"/>
      <c r="AE110" s="96"/>
      <c r="AF110" s="96"/>
      <c r="AG110" s="94"/>
      <c r="AH110" s="97"/>
      <c r="AI110" s="98"/>
      <c r="AJ110" s="97"/>
      <c r="AK110" s="94" t="s">
        <v>250</v>
      </c>
      <c r="AL110" s="94" t="s">
        <v>256</v>
      </c>
      <c r="AM110" s="97"/>
      <c r="AN110" s="97"/>
      <c r="AO110" s="97"/>
      <c r="AP110" s="97"/>
      <c r="AQ110" s="97"/>
      <c r="AR110" s="99"/>
      <c r="AS110" s="100">
        <v>4.8000000000000001E-2</v>
      </c>
      <c r="AT110" s="97">
        <v>4.8000000000000001E-2</v>
      </c>
      <c r="AU110" s="97">
        <v>0.05</v>
      </c>
      <c r="AV110" s="97">
        <v>0.02</v>
      </c>
      <c r="AW110" s="97">
        <v>2.1000000000000001E-2</v>
      </c>
      <c r="AX110" s="99">
        <v>45064</v>
      </c>
      <c r="AY110" s="99"/>
      <c r="AZ110" s="101" t="s">
        <v>250</v>
      </c>
      <c r="BA110" s="95" t="s">
        <v>250</v>
      </c>
      <c r="BB110" s="95"/>
      <c r="BC110" s="101" t="s">
        <v>250</v>
      </c>
      <c r="BD110" s="95"/>
      <c r="BE110" s="95"/>
      <c r="BF110" s="102">
        <v>45119</v>
      </c>
    </row>
    <row r="111" spans="1:58" ht="24.95" customHeight="1" x14ac:dyDescent="0.25">
      <c r="A111" s="91" t="s">
        <v>680</v>
      </c>
      <c r="B111" s="91"/>
      <c r="C111" s="91">
        <v>2700008307774</v>
      </c>
      <c r="D111" s="92" t="s">
        <v>978</v>
      </c>
      <c r="E111" s="92" t="s">
        <v>979</v>
      </c>
      <c r="F111" s="92" t="s">
        <v>981</v>
      </c>
      <c r="G111" s="92" t="s">
        <v>980</v>
      </c>
      <c r="H111" s="93" t="s">
        <v>685</v>
      </c>
      <c r="I111" s="93" t="s">
        <v>897</v>
      </c>
      <c r="J111" s="93" t="s">
        <v>982</v>
      </c>
      <c r="K111" s="94" t="s">
        <v>142</v>
      </c>
      <c r="L111" s="95">
        <v>519634</v>
      </c>
      <c r="M111" s="95">
        <v>276801</v>
      </c>
      <c r="N111" s="93" t="s">
        <v>383</v>
      </c>
      <c r="O111" s="93" t="s">
        <v>383</v>
      </c>
      <c r="P111" s="93" t="s">
        <v>383</v>
      </c>
      <c r="Q111" s="95" t="s">
        <v>335</v>
      </c>
      <c r="R111" s="94" t="s">
        <v>284</v>
      </c>
      <c r="S111" s="96" t="s">
        <v>19</v>
      </c>
      <c r="T111" s="96" t="s">
        <v>64</v>
      </c>
      <c r="U111" s="94" t="s">
        <v>250</v>
      </c>
      <c r="V111" s="97">
        <v>0</v>
      </c>
      <c r="W111" s="98">
        <v>0</v>
      </c>
      <c r="X111" s="97">
        <v>1.0449999999999999</v>
      </c>
      <c r="Y111" s="96"/>
      <c r="Z111" s="96"/>
      <c r="AA111" s="94"/>
      <c r="AB111" s="97"/>
      <c r="AC111" s="98"/>
      <c r="AD111" s="97"/>
      <c r="AE111" s="96"/>
      <c r="AF111" s="96"/>
      <c r="AG111" s="94"/>
      <c r="AH111" s="97"/>
      <c r="AI111" s="98"/>
      <c r="AJ111" s="97"/>
      <c r="AK111" s="94" t="s">
        <v>250</v>
      </c>
      <c r="AL111" s="94" t="s">
        <v>256</v>
      </c>
      <c r="AM111" s="97"/>
      <c r="AN111" s="97"/>
      <c r="AO111" s="97"/>
      <c r="AP111" s="97"/>
      <c r="AQ111" s="97"/>
      <c r="AR111" s="99"/>
      <c r="AS111" s="100">
        <v>1.0449999999999999</v>
      </c>
      <c r="AT111" s="97">
        <v>1.0449999999999999</v>
      </c>
      <c r="AU111" s="97">
        <v>1.1000000000000001</v>
      </c>
      <c r="AV111" s="97">
        <v>2.85</v>
      </c>
      <c r="AW111" s="97">
        <v>3</v>
      </c>
      <c r="AX111" s="99">
        <v>45099</v>
      </c>
      <c r="AY111" s="99"/>
      <c r="AZ111" s="101" t="s">
        <v>250</v>
      </c>
      <c r="BA111" s="95" t="s">
        <v>250</v>
      </c>
      <c r="BB111" s="95"/>
      <c r="BC111" s="101" t="s">
        <v>250</v>
      </c>
      <c r="BD111" s="95"/>
      <c r="BE111" s="95"/>
      <c r="BF111" s="102">
        <v>45119</v>
      </c>
    </row>
    <row r="112" spans="1:58" ht="24.95" customHeight="1" x14ac:dyDescent="0.25">
      <c r="A112" s="91" t="s">
        <v>983</v>
      </c>
      <c r="B112" s="91"/>
      <c r="C112" s="91">
        <v>2700002005684</v>
      </c>
      <c r="D112" s="92" t="s">
        <v>984</v>
      </c>
      <c r="E112" s="92" t="s">
        <v>989</v>
      </c>
      <c r="F112" s="92" t="s">
        <v>988</v>
      </c>
      <c r="G112" s="92" t="s">
        <v>987</v>
      </c>
      <c r="H112" s="93" t="s">
        <v>986</v>
      </c>
      <c r="I112" s="93" t="s">
        <v>985</v>
      </c>
      <c r="J112" s="93" t="s">
        <v>990</v>
      </c>
      <c r="K112" s="94" t="s">
        <v>142</v>
      </c>
      <c r="L112" s="95">
        <v>501610</v>
      </c>
      <c r="M112" s="95">
        <v>426579</v>
      </c>
      <c r="N112" s="93" t="s">
        <v>435</v>
      </c>
      <c r="O112" s="93" t="s">
        <v>435</v>
      </c>
      <c r="P112" s="93" t="s">
        <v>435</v>
      </c>
      <c r="Q112" s="95" t="s">
        <v>335</v>
      </c>
      <c r="R112" s="94" t="s">
        <v>284</v>
      </c>
      <c r="S112" s="96" t="s">
        <v>19</v>
      </c>
      <c r="T112" s="96" t="s">
        <v>64</v>
      </c>
      <c r="U112" s="94" t="s">
        <v>250</v>
      </c>
      <c r="V112" s="97">
        <v>0</v>
      </c>
      <c r="W112" s="98">
        <v>0</v>
      </c>
      <c r="X112" s="97">
        <v>0.253</v>
      </c>
      <c r="Y112" s="96"/>
      <c r="Z112" s="96"/>
      <c r="AA112" s="94"/>
      <c r="AB112" s="97"/>
      <c r="AC112" s="98"/>
      <c r="AD112" s="97"/>
      <c r="AE112" s="96"/>
      <c r="AF112" s="96"/>
      <c r="AG112" s="94"/>
      <c r="AH112" s="97"/>
      <c r="AI112" s="98"/>
      <c r="AJ112" s="97"/>
      <c r="AK112" s="94" t="s">
        <v>250</v>
      </c>
      <c r="AL112" s="94" t="s">
        <v>257</v>
      </c>
      <c r="AM112" s="97">
        <v>0.253</v>
      </c>
      <c r="AN112" s="97">
        <v>0.253</v>
      </c>
      <c r="AO112" s="97">
        <v>0.26600000000000001</v>
      </c>
      <c r="AP112" s="97">
        <v>0.95</v>
      </c>
      <c r="AQ112" s="97">
        <v>1</v>
      </c>
      <c r="AR112" s="99">
        <v>45128</v>
      </c>
      <c r="AS112" s="100"/>
      <c r="AT112" s="97"/>
      <c r="AU112" s="97"/>
      <c r="AV112" s="97"/>
      <c r="AW112" s="97"/>
      <c r="AX112" s="99">
        <v>45061</v>
      </c>
      <c r="AY112" s="99"/>
      <c r="AZ112" s="101" t="s">
        <v>250</v>
      </c>
      <c r="BA112" s="95" t="s">
        <v>250</v>
      </c>
      <c r="BB112" s="95"/>
      <c r="BC112" s="101" t="s">
        <v>250</v>
      </c>
      <c r="BD112" s="95"/>
      <c r="BE112" s="95"/>
      <c r="BF112" s="102">
        <v>45119</v>
      </c>
    </row>
    <row r="113" spans="1:58" ht="24.95" customHeight="1" x14ac:dyDescent="0.25">
      <c r="A113" s="91" t="s">
        <v>991</v>
      </c>
      <c r="B113" s="91"/>
      <c r="C113" s="91">
        <v>2700009091305</v>
      </c>
      <c r="D113" s="92" t="s">
        <v>992</v>
      </c>
      <c r="E113" s="92" t="s">
        <v>992</v>
      </c>
      <c r="F113" s="92" t="s">
        <v>785</v>
      </c>
      <c r="G113" s="92" t="s">
        <v>993</v>
      </c>
      <c r="H113" s="93" t="s">
        <v>995</v>
      </c>
      <c r="I113" s="93" t="s">
        <v>421</v>
      </c>
      <c r="J113" s="93" t="s">
        <v>994</v>
      </c>
      <c r="K113" s="94" t="s">
        <v>142</v>
      </c>
      <c r="L113" s="95">
        <v>440653</v>
      </c>
      <c r="M113" s="95">
        <v>294874</v>
      </c>
      <c r="N113" s="93" t="s">
        <v>905</v>
      </c>
      <c r="O113" s="93" t="s">
        <v>905</v>
      </c>
      <c r="P113" s="93" t="s">
        <v>905</v>
      </c>
      <c r="Q113" s="95" t="s">
        <v>335</v>
      </c>
      <c r="R113" s="94" t="s">
        <v>284</v>
      </c>
      <c r="S113" s="96" t="s">
        <v>19</v>
      </c>
      <c r="T113" s="96" t="s">
        <v>64</v>
      </c>
      <c r="U113" s="94" t="s">
        <v>250</v>
      </c>
      <c r="V113" s="97">
        <v>0</v>
      </c>
      <c r="W113" s="98">
        <v>0</v>
      </c>
      <c r="X113" s="97">
        <v>6.3E-2</v>
      </c>
      <c r="Y113" s="96"/>
      <c r="Z113" s="96"/>
      <c r="AA113" s="94"/>
      <c r="AB113" s="97"/>
      <c r="AC113" s="98"/>
      <c r="AD113" s="97"/>
      <c r="AE113" s="96"/>
      <c r="AF113" s="96"/>
      <c r="AG113" s="94"/>
      <c r="AH113" s="97"/>
      <c r="AI113" s="98"/>
      <c r="AJ113" s="97"/>
      <c r="AK113" s="94" t="s">
        <v>250</v>
      </c>
      <c r="AL113" s="94" t="s">
        <v>256</v>
      </c>
      <c r="AM113" s="97"/>
      <c r="AN113" s="97"/>
      <c r="AO113" s="97"/>
      <c r="AP113" s="97"/>
      <c r="AQ113" s="97"/>
      <c r="AR113" s="99"/>
      <c r="AS113" s="100">
        <v>6.3E-2</v>
      </c>
      <c r="AT113" s="97">
        <v>6.3E-2</v>
      </c>
      <c r="AU113" s="97">
        <v>6.5000000000000002E-2</v>
      </c>
      <c r="AV113" s="97">
        <v>0.25700000000000001</v>
      </c>
      <c r="AW113" s="97">
        <v>0.27</v>
      </c>
      <c r="AX113" s="99">
        <v>45063</v>
      </c>
      <c r="AY113" s="99"/>
      <c r="AZ113" s="101" t="s">
        <v>250</v>
      </c>
      <c r="BA113" s="95" t="s">
        <v>250</v>
      </c>
      <c r="BB113" s="95"/>
      <c r="BC113" s="101" t="s">
        <v>250</v>
      </c>
      <c r="BD113" s="95"/>
      <c r="BE113" s="95"/>
      <c r="BF113" s="102">
        <v>45119</v>
      </c>
    </row>
    <row r="114" spans="1:58" ht="24.95" customHeight="1" x14ac:dyDescent="0.25">
      <c r="A114" s="91" t="s">
        <v>996</v>
      </c>
      <c r="B114" s="91"/>
      <c r="C114" s="91">
        <v>2700008954258</v>
      </c>
      <c r="D114" s="92" t="s">
        <v>997</v>
      </c>
      <c r="E114" s="92" t="s">
        <v>997</v>
      </c>
      <c r="F114" s="92" t="s">
        <v>997</v>
      </c>
      <c r="G114" s="92" t="s">
        <v>998</v>
      </c>
      <c r="H114" s="93" t="s">
        <v>863</v>
      </c>
      <c r="I114" s="93" t="s">
        <v>999</v>
      </c>
      <c r="J114" s="93" t="s">
        <v>1000</v>
      </c>
      <c r="K114" s="94" t="s">
        <v>142</v>
      </c>
      <c r="L114" s="95">
        <v>427939</v>
      </c>
      <c r="M114" s="95">
        <v>278287</v>
      </c>
      <c r="N114" s="93" t="s">
        <v>905</v>
      </c>
      <c r="O114" s="93" t="s">
        <v>905</v>
      </c>
      <c r="P114" s="93" t="s">
        <v>905</v>
      </c>
      <c r="Q114" s="95" t="s">
        <v>335</v>
      </c>
      <c r="R114" s="94" t="s">
        <v>284</v>
      </c>
      <c r="S114" s="96" t="s">
        <v>19</v>
      </c>
      <c r="T114" s="96" t="s">
        <v>64</v>
      </c>
      <c r="U114" s="94" t="s">
        <v>250</v>
      </c>
      <c r="V114" s="97">
        <v>0</v>
      </c>
      <c r="W114" s="98">
        <v>0</v>
      </c>
      <c r="X114" s="97">
        <v>0.127</v>
      </c>
      <c r="Y114" s="96"/>
      <c r="Z114" s="96"/>
      <c r="AA114" s="94"/>
      <c r="AB114" s="97"/>
      <c r="AC114" s="98"/>
      <c r="AD114" s="97"/>
      <c r="AE114" s="96"/>
      <c r="AF114" s="96"/>
      <c r="AG114" s="94"/>
      <c r="AH114" s="97"/>
      <c r="AI114" s="98"/>
      <c r="AJ114" s="97"/>
      <c r="AK114" s="94" t="s">
        <v>250</v>
      </c>
      <c r="AL114" s="94" t="s">
        <v>256</v>
      </c>
      <c r="AM114" s="97"/>
      <c r="AN114" s="97"/>
      <c r="AO114" s="97"/>
      <c r="AP114" s="97"/>
      <c r="AQ114" s="97"/>
      <c r="AR114" s="99"/>
      <c r="AS114" s="100">
        <v>0.127</v>
      </c>
      <c r="AT114" s="97">
        <v>0.127</v>
      </c>
      <c r="AU114" s="97">
        <v>0.13320000000000001</v>
      </c>
      <c r="AV114" s="97">
        <v>0.95</v>
      </c>
      <c r="AW114" s="97">
        <v>1</v>
      </c>
      <c r="AX114" s="99">
        <v>45092</v>
      </c>
      <c r="AY114" s="99"/>
      <c r="AZ114" s="101" t="s">
        <v>250</v>
      </c>
      <c r="BA114" s="95" t="s">
        <v>250</v>
      </c>
      <c r="BB114" s="95"/>
      <c r="BC114" s="101" t="s">
        <v>250</v>
      </c>
      <c r="BD114" s="95"/>
      <c r="BE114" s="95"/>
      <c r="BF114" s="102">
        <v>45119</v>
      </c>
    </row>
    <row r="115" spans="1:58" ht="24.95" customHeight="1" x14ac:dyDescent="0.25">
      <c r="A115" s="91" t="s">
        <v>1001</v>
      </c>
      <c r="B115" s="91"/>
      <c r="C115" s="91">
        <v>2700008467060</v>
      </c>
      <c r="D115" s="92" t="s">
        <v>1002</v>
      </c>
      <c r="E115" s="92" t="s">
        <v>1002</v>
      </c>
      <c r="F115" s="92" t="s">
        <v>1003</v>
      </c>
      <c r="G115" s="92" t="s">
        <v>1004</v>
      </c>
      <c r="H115" s="93" t="s">
        <v>1005</v>
      </c>
      <c r="I115" s="93" t="s">
        <v>1006</v>
      </c>
      <c r="J115" s="93" t="s">
        <v>1007</v>
      </c>
      <c r="K115" s="94" t="s">
        <v>142</v>
      </c>
      <c r="L115" s="95">
        <v>427938</v>
      </c>
      <c r="M115" s="95">
        <v>278287</v>
      </c>
      <c r="N115" s="93" t="s">
        <v>447</v>
      </c>
      <c r="O115" s="93" t="s">
        <v>447</v>
      </c>
      <c r="P115" s="93" t="s">
        <v>447</v>
      </c>
      <c r="Q115" s="95" t="s">
        <v>335</v>
      </c>
      <c r="R115" s="94" t="s">
        <v>284</v>
      </c>
      <c r="S115" s="96" t="s">
        <v>19</v>
      </c>
      <c r="T115" s="96" t="s">
        <v>64</v>
      </c>
      <c r="U115" s="94" t="s">
        <v>250</v>
      </c>
      <c r="V115" s="97">
        <v>0</v>
      </c>
      <c r="W115" s="98">
        <v>0</v>
      </c>
      <c r="X115" s="97">
        <v>9.5000000000000001E-2</v>
      </c>
      <c r="Y115" s="96"/>
      <c r="Z115" s="96"/>
      <c r="AA115" s="94"/>
      <c r="AB115" s="97"/>
      <c r="AC115" s="98"/>
      <c r="AD115" s="97"/>
      <c r="AE115" s="96"/>
      <c r="AF115" s="96"/>
      <c r="AG115" s="94"/>
      <c r="AH115" s="97"/>
      <c r="AI115" s="98"/>
      <c r="AJ115" s="97"/>
      <c r="AK115" s="94" t="s">
        <v>250</v>
      </c>
      <c r="AL115" s="94" t="s">
        <v>256</v>
      </c>
      <c r="AM115" s="97"/>
      <c r="AN115" s="97"/>
      <c r="AO115" s="97"/>
      <c r="AP115" s="97"/>
      <c r="AQ115" s="97"/>
      <c r="AR115" s="99"/>
      <c r="AS115" s="100">
        <v>9.5000000000000001E-2</v>
      </c>
      <c r="AT115" s="97">
        <v>9.5000000000000001E-2</v>
      </c>
      <c r="AU115" s="97">
        <v>0.1</v>
      </c>
      <c r="AV115" s="97">
        <v>0.23799999999999999</v>
      </c>
      <c r="AW115" s="97">
        <v>0.25</v>
      </c>
      <c r="AX115" s="99">
        <v>45077</v>
      </c>
      <c r="AY115" s="99"/>
      <c r="AZ115" s="101" t="s">
        <v>250</v>
      </c>
      <c r="BA115" s="95" t="s">
        <v>250</v>
      </c>
      <c r="BB115" s="95"/>
      <c r="BC115" s="101" t="s">
        <v>250</v>
      </c>
      <c r="BD115" s="95"/>
      <c r="BE115" s="95"/>
      <c r="BF115" s="102">
        <v>45119</v>
      </c>
    </row>
    <row r="116" spans="1:58" ht="24.95" customHeight="1" x14ac:dyDescent="0.25">
      <c r="A116" s="91" t="s">
        <v>1008</v>
      </c>
      <c r="B116" s="91"/>
      <c r="C116" s="91">
        <v>2700005633265</v>
      </c>
      <c r="D116" s="92" t="s">
        <v>1009</v>
      </c>
      <c r="E116" s="92" t="s">
        <v>1012</v>
      </c>
      <c r="F116" s="92" t="s">
        <v>1010</v>
      </c>
      <c r="G116" s="92" t="s">
        <v>1011</v>
      </c>
      <c r="H116" s="93" t="s">
        <v>1013</v>
      </c>
      <c r="I116" s="93" t="s">
        <v>779</v>
      </c>
      <c r="J116" s="93" t="s">
        <v>1014</v>
      </c>
      <c r="K116" s="94" t="s">
        <v>142</v>
      </c>
      <c r="L116" s="95">
        <v>403541</v>
      </c>
      <c r="M116" s="95">
        <v>436696</v>
      </c>
      <c r="N116" s="93" t="s">
        <v>435</v>
      </c>
      <c r="O116" s="93" t="s">
        <v>435</v>
      </c>
      <c r="P116" s="93" t="s">
        <v>435</v>
      </c>
      <c r="Q116" s="95" t="s">
        <v>335</v>
      </c>
      <c r="R116" s="94" t="s">
        <v>284</v>
      </c>
      <c r="S116" s="96" t="s">
        <v>19</v>
      </c>
      <c r="T116" s="96" t="s">
        <v>64</v>
      </c>
      <c r="U116" s="94" t="s">
        <v>250</v>
      </c>
      <c r="V116" s="97">
        <v>0</v>
      </c>
      <c r="W116" s="98">
        <v>0</v>
      </c>
      <c r="X116" s="97">
        <v>5.5E-2</v>
      </c>
      <c r="Y116" s="96"/>
      <c r="Z116" s="96"/>
      <c r="AA116" s="94"/>
      <c r="AB116" s="97"/>
      <c r="AC116" s="98"/>
      <c r="AD116" s="97"/>
      <c r="AE116" s="96"/>
      <c r="AF116" s="96"/>
      <c r="AG116" s="94"/>
      <c r="AH116" s="97"/>
      <c r="AI116" s="98"/>
      <c r="AJ116" s="97"/>
      <c r="AK116" s="94" t="s">
        <v>250</v>
      </c>
      <c r="AL116" s="94" t="s">
        <v>256</v>
      </c>
      <c r="AM116" s="97"/>
      <c r="AN116" s="97"/>
      <c r="AO116" s="97"/>
      <c r="AP116" s="97"/>
      <c r="AQ116" s="97"/>
      <c r="AR116" s="99"/>
      <c r="AS116" s="100">
        <v>5.5E-2</v>
      </c>
      <c r="AT116" s="97">
        <v>5.5E-2</v>
      </c>
      <c r="AU116" s="97">
        <v>5.8000000000000003E-2</v>
      </c>
      <c r="AV116" s="97">
        <v>0.14299999999999999</v>
      </c>
      <c r="AW116" s="97">
        <v>0.15</v>
      </c>
      <c r="AX116" s="99">
        <v>45092</v>
      </c>
      <c r="AY116" s="99"/>
      <c r="AZ116" s="101" t="s">
        <v>250</v>
      </c>
      <c r="BA116" s="95" t="s">
        <v>250</v>
      </c>
      <c r="BB116" s="95"/>
      <c r="BC116" s="101" t="s">
        <v>250</v>
      </c>
      <c r="BD116" s="95"/>
      <c r="BE116" s="95"/>
      <c r="BF116" s="102">
        <v>45119</v>
      </c>
    </row>
    <row r="117" spans="1:58" ht="24.95" customHeight="1" x14ac:dyDescent="0.25">
      <c r="A117" s="91" t="s">
        <v>821</v>
      </c>
      <c r="B117" s="91"/>
      <c r="C117" s="91">
        <v>2700005493971</v>
      </c>
      <c r="D117" s="92" t="s">
        <v>1015</v>
      </c>
      <c r="E117" s="92" t="s">
        <v>1015</v>
      </c>
      <c r="F117" s="92">
        <v>1</v>
      </c>
      <c r="G117" s="92" t="s">
        <v>824</v>
      </c>
      <c r="H117" s="93" t="s">
        <v>290</v>
      </c>
      <c r="I117" s="93" t="s">
        <v>290</v>
      </c>
      <c r="J117" s="93" t="s">
        <v>1016</v>
      </c>
      <c r="K117" s="94" t="s">
        <v>142</v>
      </c>
      <c r="L117" s="95">
        <v>546127</v>
      </c>
      <c r="M117" s="95">
        <v>180397</v>
      </c>
      <c r="N117" s="93" t="s">
        <v>383</v>
      </c>
      <c r="O117" s="93" t="s">
        <v>383</v>
      </c>
      <c r="P117" s="93" t="s">
        <v>383</v>
      </c>
      <c r="Q117" s="95" t="s">
        <v>335</v>
      </c>
      <c r="R117" s="94" t="s">
        <v>284</v>
      </c>
      <c r="S117" s="96" t="s">
        <v>19</v>
      </c>
      <c r="T117" s="96" t="s">
        <v>64</v>
      </c>
      <c r="U117" s="94" t="s">
        <v>250</v>
      </c>
      <c r="V117" s="97">
        <v>0</v>
      </c>
      <c r="W117" s="98">
        <v>0</v>
      </c>
      <c r="X117" s="97">
        <v>6.7000000000000004E-2</v>
      </c>
      <c r="Y117" s="96"/>
      <c r="Z117" s="96"/>
      <c r="AA117" s="94"/>
      <c r="AB117" s="97"/>
      <c r="AC117" s="98"/>
      <c r="AD117" s="97"/>
      <c r="AE117" s="96"/>
      <c r="AF117" s="96"/>
      <c r="AG117" s="94"/>
      <c r="AH117" s="97"/>
      <c r="AI117" s="98"/>
      <c r="AJ117" s="97"/>
      <c r="AK117" s="94" t="s">
        <v>250</v>
      </c>
      <c r="AL117" s="94" t="s">
        <v>257</v>
      </c>
      <c r="AM117" s="97">
        <v>6.7000000000000004E-2</v>
      </c>
      <c r="AN117" s="97">
        <v>6.7000000000000004E-2</v>
      </c>
      <c r="AO117" s="97">
        <v>7.0000000000000007E-2</v>
      </c>
      <c r="AP117" s="97">
        <v>0.499</v>
      </c>
      <c r="AQ117" s="97">
        <v>0.52500000000000002</v>
      </c>
      <c r="AR117" s="99">
        <v>45110</v>
      </c>
      <c r="AS117" s="100"/>
      <c r="AT117" s="97"/>
      <c r="AU117" s="97"/>
      <c r="AV117" s="97"/>
      <c r="AW117" s="97"/>
      <c r="AX117" s="99">
        <v>45079</v>
      </c>
      <c r="AY117" s="99"/>
      <c r="AZ117" s="101" t="s">
        <v>250</v>
      </c>
      <c r="BA117" s="95" t="s">
        <v>250</v>
      </c>
      <c r="BB117" s="95"/>
      <c r="BC117" s="101" t="s">
        <v>250</v>
      </c>
      <c r="BD117" s="95"/>
      <c r="BE117" s="95"/>
      <c r="BF117" s="102">
        <v>45119</v>
      </c>
    </row>
    <row r="118" spans="1:58" ht="24.95" customHeight="1" x14ac:dyDescent="0.25">
      <c r="A118" s="91" t="s">
        <v>1017</v>
      </c>
      <c r="B118" s="91"/>
      <c r="C118" s="91">
        <v>2700005029605</v>
      </c>
      <c r="D118" s="92" t="s">
        <v>1018</v>
      </c>
      <c r="E118" s="92" t="s">
        <v>1019</v>
      </c>
      <c r="F118" s="92" t="s">
        <v>1019</v>
      </c>
      <c r="G118" s="92" t="s">
        <v>1020</v>
      </c>
      <c r="H118" s="93" t="s">
        <v>1021</v>
      </c>
      <c r="I118" s="93" t="s">
        <v>1022</v>
      </c>
      <c r="J118" s="93" t="s">
        <v>1023</v>
      </c>
      <c r="K118" s="94" t="s">
        <v>142</v>
      </c>
      <c r="L118" s="95">
        <v>388007</v>
      </c>
      <c r="M118" s="95">
        <v>390252</v>
      </c>
      <c r="N118" s="93" t="s">
        <v>1024</v>
      </c>
      <c r="O118" s="93" t="s">
        <v>1024</v>
      </c>
      <c r="P118" s="93" t="s">
        <v>1024</v>
      </c>
      <c r="Q118" s="95" t="s">
        <v>335</v>
      </c>
      <c r="R118" s="94" t="s">
        <v>284</v>
      </c>
      <c r="S118" s="96" t="s">
        <v>19</v>
      </c>
      <c r="T118" s="96" t="s">
        <v>64</v>
      </c>
      <c r="U118" s="94" t="s">
        <v>250</v>
      </c>
      <c r="V118" s="97">
        <v>0</v>
      </c>
      <c r="W118" s="98">
        <v>0</v>
      </c>
      <c r="X118" s="97">
        <v>0.19</v>
      </c>
      <c r="Y118" s="96"/>
      <c r="Z118" s="96"/>
      <c r="AA118" s="94"/>
      <c r="AB118" s="97"/>
      <c r="AC118" s="98"/>
      <c r="AD118" s="97"/>
      <c r="AE118" s="96"/>
      <c r="AF118" s="96"/>
      <c r="AG118" s="94"/>
      <c r="AH118" s="97"/>
      <c r="AI118" s="98"/>
      <c r="AJ118" s="97"/>
      <c r="AK118" s="94" t="s">
        <v>250</v>
      </c>
      <c r="AL118" s="94" t="s">
        <v>257</v>
      </c>
      <c r="AM118" s="97">
        <v>0.19</v>
      </c>
      <c r="AN118" s="97">
        <v>0.19</v>
      </c>
      <c r="AO118" s="97">
        <v>0.2</v>
      </c>
      <c r="AP118" s="97">
        <f>1.4*0.95</f>
        <v>1.3299999999999998</v>
      </c>
      <c r="AQ118" s="97">
        <v>1.4</v>
      </c>
      <c r="AR118" s="99">
        <v>45140</v>
      </c>
      <c r="AS118" s="100"/>
      <c r="AT118" s="97"/>
      <c r="AU118" s="97"/>
      <c r="AV118" s="97"/>
      <c r="AW118" s="97"/>
      <c r="AX118" s="99">
        <v>45134</v>
      </c>
      <c r="AY118" s="99"/>
      <c r="AZ118" s="101" t="s">
        <v>250</v>
      </c>
      <c r="BA118" s="95" t="s">
        <v>250</v>
      </c>
      <c r="BB118" s="95"/>
      <c r="BC118" s="143" t="s">
        <v>250</v>
      </c>
      <c r="BD118" s="95"/>
      <c r="BE118" s="95"/>
      <c r="BF118" s="102">
        <v>45149</v>
      </c>
    </row>
    <row r="119" spans="1:58" ht="24.95" customHeight="1" x14ac:dyDescent="0.25">
      <c r="A119" s="91" t="s">
        <v>1025</v>
      </c>
      <c r="B119" s="91"/>
      <c r="C119" s="91">
        <v>2700007770353</v>
      </c>
      <c r="D119" s="92" t="s">
        <v>1027</v>
      </c>
      <c r="E119" s="92" t="s">
        <v>1026</v>
      </c>
      <c r="F119" s="92" t="s">
        <v>1026</v>
      </c>
      <c r="G119" s="92" t="s">
        <v>1028</v>
      </c>
      <c r="H119" s="93" t="s">
        <v>1029</v>
      </c>
      <c r="I119" s="93" t="s">
        <v>1030</v>
      </c>
      <c r="J119" s="93" t="s">
        <v>1031</v>
      </c>
      <c r="K119" s="94" t="s">
        <v>142</v>
      </c>
      <c r="L119" s="95">
        <v>426725</v>
      </c>
      <c r="M119" s="95">
        <v>540703</v>
      </c>
      <c r="N119" s="93" t="s">
        <v>435</v>
      </c>
      <c r="O119" s="93" t="s">
        <v>435</v>
      </c>
      <c r="P119" s="93" t="s">
        <v>435</v>
      </c>
      <c r="Q119" s="95" t="s">
        <v>335</v>
      </c>
      <c r="R119" s="94" t="s">
        <v>284</v>
      </c>
      <c r="S119" s="96" t="s">
        <v>19</v>
      </c>
      <c r="T119" s="96" t="s">
        <v>64</v>
      </c>
      <c r="U119" s="94" t="s">
        <v>250</v>
      </c>
      <c r="V119" s="97">
        <v>0</v>
      </c>
      <c r="W119" s="98">
        <v>0</v>
      </c>
      <c r="X119" s="97">
        <v>9.5000000000000001E-2</v>
      </c>
      <c r="Y119" s="96"/>
      <c r="Z119" s="96"/>
      <c r="AA119" s="94"/>
      <c r="AB119" s="97"/>
      <c r="AC119" s="98"/>
      <c r="AD119" s="97"/>
      <c r="AE119" s="96"/>
      <c r="AF119" s="96"/>
      <c r="AG119" s="94"/>
      <c r="AH119" s="97"/>
      <c r="AI119" s="98"/>
      <c r="AJ119" s="97"/>
      <c r="AK119" s="94" t="s">
        <v>250</v>
      </c>
      <c r="AL119" s="94" t="s">
        <v>256</v>
      </c>
      <c r="AM119" s="97">
        <v>9.5000000000000001E-2</v>
      </c>
      <c r="AN119" s="97">
        <v>9.5000000000000001E-2</v>
      </c>
      <c r="AO119" s="97">
        <v>0.1</v>
      </c>
      <c r="AP119" s="97">
        <v>0.28499999999999998</v>
      </c>
      <c r="AQ119" s="97">
        <v>0.3</v>
      </c>
      <c r="AR119" s="99">
        <v>45142</v>
      </c>
      <c r="AS119" s="100"/>
      <c r="AT119" s="97"/>
      <c r="AU119" s="97"/>
      <c r="AV119" s="97"/>
      <c r="AW119" s="97"/>
      <c r="AX119" s="99">
        <v>45128</v>
      </c>
      <c r="AY119" s="99"/>
      <c r="AZ119" s="101" t="s">
        <v>250</v>
      </c>
      <c r="BA119" s="95" t="s">
        <v>250</v>
      </c>
      <c r="BB119" s="95"/>
      <c r="BC119" s="101" t="s">
        <v>250</v>
      </c>
      <c r="BD119" s="95"/>
      <c r="BE119" s="95"/>
      <c r="BF119" s="102">
        <v>45149</v>
      </c>
    </row>
    <row r="120" spans="1:58" ht="24.95" customHeight="1" x14ac:dyDescent="0.25">
      <c r="A120" s="91" t="s">
        <v>1032</v>
      </c>
      <c r="B120" s="91"/>
      <c r="C120" s="91">
        <v>2700006903206</v>
      </c>
      <c r="D120" s="92" t="s">
        <v>605</v>
      </c>
      <c r="E120" s="92" t="s">
        <v>605</v>
      </c>
      <c r="F120" s="92" t="s">
        <v>605</v>
      </c>
      <c r="G120" s="92" t="s">
        <v>604</v>
      </c>
      <c r="H120" s="93" t="s">
        <v>469</v>
      </c>
      <c r="I120" s="93" t="s">
        <v>433</v>
      </c>
      <c r="J120" s="93" t="s">
        <v>606</v>
      </c>
      <c r="K120" s="94" t="s">
        <v>142</v>
      </c>
      <c r="L120" s="95">
        <v>420962</v>
      </c>
      <c r="M120" s="95">
        <v>440126</v>
      </c>
      <c r="N120" s="93" t="s">
        <v>435</v>
      </c>
      <c r="O120" s="93" t="s">
        <v>435</v>
      </c>
      <c r="P120" s="93" t="s">
        <v>435</v>
      </c>
      <c r="Q120" s="95" t="s">
        <v>335</v>
      </c>
      <c r="R120" s="94" t="s">
        <v>284</v>
      </c>
      <c r="S120" s="96" t="s">
        <v>19</v>
      </c>
      <c r="T120" s="96" t="s">
        <v>64</v>
      </c>
      <c r="U120" s="94" t="s">
        <v>250</v>
      </c>
      <c r="V120" s="97">
        <v>0</v>
      </c>
      <c r="W120" s="98">
        <v>0</v>
      </c>
      <c r="X120" s="97">
        <v>0.19</v>
      </c>
      <c r="Y120" s="96"/>
      <c r="Z120" s="96"/>
      <c r="AA120" s="94"/>
      <c r="AB120" s="97"/>
      <c r="AC120" s="98"/>
      <c r="AD120" s="97"/>
      <c r="AE120" s="96"/>
      <c r="AF120" s="96"/>
      <c r="AG120" s="94"/>
      <c r="AH120" s="97"/>
      <c r="AI120" s="98"/>
      <c r="AJ120" s="97"/>
      <c r="AK120" s="94" t="s">
        <v>250</v>
      </c>
      <c r="AL120" s="94" t="s">
        <v>256</v>
      </c>
      <c r="AM120" s="97"/>
      <c r="AN120" s="97"/>
      <c r="AO120" s="97"/>
      <c r="AP120" s="97"/>
      <c r="AQ120" s="97"/>
      <c r="AR120" s="99"/>
      <c r="AS120" s="100">
        <v>0.19</v>
      </c>
      <c r="AT120" s="97">
        <v>0.19</v>
      </c>
      <c r="AU120" s="97">
        <v>0.2</v>
      </c>
      <c r="AV120" s="97">
        <f>0.56*0.95</f>
        <v>0.53200000000000003</v>
      </c>
      <c r="AW120" s="97">
        <v>0.56000000000000005</v>
      </c>
      <c r="AX120" s="99">
        <v>45128</v>
      </c>
      <c r="AY120" s="99"/>
      <c r="AZ120" s="101" t="s">
        <v>250</v>
      </c>
      <c r="BA120" s="95" t="s">
        <v>250</v>
      </c>
      <c r="BB120" s="95"/>
      <c r="BC120" s="101" t="s">
        <v>250</v>
      </c>
      <c r="BD120" s="95"/>
      <c r="BE120" s="95"/>
      <c r="BF120" s="102">
        <v>45149</v>
      </c>
    </row>
    <row r="121" spans="1:58" ht="24.95" customHeight="1" x14ac:dyDescent="0.25">
      <c r="A121" s="91" t="s">
        <v>1033</v>
      </c>
      <c r="B121" s="91"/>
      <c r="C121" s="91">
        <v>2700008855343</v>
      </c>
      <c r="D121" s="92" t="s">
        <v>1035</v>
      </c>
      <c r="E121" s="92" t="s">
        <v>1036</v>
      </c>
      <c r="F121" s="92" t="s">
        <v>1036</v>
      </c>
      <c r="G121" s="92" t="s">
        <v>1037</v>
      </c>
      <c r="H121" s="93" t="s">
        <v>1038</v>
      </c>
      <c r="I121" s="93" t="s">
        <v>1034</v>
      </c>
      <c r="J121" s="93" t="s">
        <v>1039</v>
      </c>
      <c r="K121" s="94" t="s">
        <v>142</v>
      </c>
      <c r="L121" s="95">
        <v>547393</v>
      </c>
      <c r="M121" s="95">
        <v>222387</v>
      </c>
      <c r="N121" s="93" t="s">
        <v>383</v>
      </c>
      <c r="O121" s="93" t="s">
        <v>383</v>
      </c>
      <c r="P121" s="93" t="s">
        <v>383</v>
      </c>
      <c r="Q121" s="95" t="s">
        <v>335</v>
      </c>
      <c r="R121" s="94" t="s">
        <v>284</v>
      </c>
      <c r="S121" s="96" t="s">
        <v>19</v>
      </c>
      <c r="T121" s="96" t="s">
        <v>64</v>
      </c>
      <c r="U121" s="94" t="s">
        <v>250</v>
      </c>
      <c r="V121" s="97">
        <v>0</v>
      </c>
      <c r="W121" s="98">
        <v>0</v>
      </c>
      <c r="X121" s="97">
        <f>0.95*0.08446</f>
        <v>8.0236999999999989E-2</v>
      </c>
      <c r="Y121" s="96"/>
      <c r="Z121" s="96"/>
      <c r="AA121" s="94"/>
      <c r="AB121" s="97"/>
      <c r="AC121" s="98"/>
      <c r="AD121" s="97"/>
      <c r="AE121" s="96"/>
      <c r="AF121" s="96"/>
      <c r="AG121" s="94"/>
      <c r="AH121" s="97"/>
      <c r="AI121" s="98"/>
      <c r="AJ121" s="97"/>
      <c r="AK121" s="94" t="s">
        <v>250</v>
      </c>
      <c r="AL121" s="94" t="s">
        <v>256</v>
      </c>
      <c r="AM121" s="97"/>
      <c r="AN121" s="97"/>
      <c r="AO121" s="97"/>
      <c r="AP121" s="97"/>
      <c r="AQ121" s="97"/>
      <c r="AR121" s="99"/>
      <c r="AS121" s="100">
        <v>0.08</v>
      </c>
      <c r="AT121" s="97">
        <v>0.08</v>
      </c>
      <c r="AU121" s="97">
        <v>8.4459999999999993E-2</v>
      </c>
      <c r="AV121" s="97">
        <f>0.95*0.635</f>
        <v>0.60324999999999995</v>
      </c>
      <c r="AW121" s="97">
        <v>0.63500000000000001</v>
      </c>
      <c r="AX121" s="99">
        <v>45141</v>
      </c>
      <c r="AY121" s="99"/>
      <c r="AZ121" s="101" t="s">
        <v>250</v>
      </c>
      <c r="BA121" s="95" t="s">
        <v>250</v>
      </c>
      <c r="BB121" s="95"/>
      <c r="BC121" s="101" t="s">
        <v>250</v>
      </c>
      <c r="BD121" s="95"/>
      <c r="BE121" s="95"/>
      <c r="BF121" s="102">
        <v>45149</v>
      </c>
    </row>
    <row r="122" spans="1:58" ht="24.95" customHeight="1" x14ac:dyDescent="0.25">
      <c r="A122" s="91" t="s">
        <v>1040</v>
      </c>
      <c r="B122" s="91"/>
      <c r="C122" s="91">
        <v>2700003533197</v>
      </c>
      <c r="D122" s="92" t="s">
        <v>1041</v>
      </c>
      <c r="E122" s="92" t="s">
        <v>1043</v>
      </c>
      <c r="F122" s="92" t="s">
        <v>1042</v>
      </c>
      <c r="G122" s="92" t="s">
        <v>1044</v>
      </c>
      <c r="H122" s="93" t="s">
        <v>433</v>
      </c>
      <c r="I122" s="93" t="s">
        <v>779</v>
      </c>
      <c r="J122" s="93" t="s">
        <v>1045</v>
      </c>
      <c r="K122" s="94" t="s">
        <v>142</v>
      </c>
      <c r="L122" s="95">
        <v>428059</v>
      </c>
      <c r="M122" s="95">
        <v>434747</v>
      </c>
      <c r="N122" s="93" t="s">
        <v>435</v>
      </c>
      <c r="O122" s="93" t="s">
        <v>435</v>
      </c>
      <c r="P122" s="93" t="s">
        <v>435</v>
      </c>
      <c r="Q122" s="95" t="s">
        <v>335</v>
      </c>
      <c r="R122" s="94" t="s">
        <v>284</v>
      </c>
      <c r="S122" s="96" t="s">
        <v>19</v>
      </c>
      <c r="T122" s="96" t="s">
        <v>64</v>
      </c>
      <c r="U122" s="94" t="s">
        <v>250</v>
      </c>
      <c r="V122" s="97">
        <v>0</v>
      </c>
      <c r="W122" s="98">
        <v>0</v>
      </c>
      <c r="X122" s="97">
        <v>0.19</v>
      </c>
      <c r="Y122" s="96"/>
      <c r="Z122" s="96"/>
      <c r="AA122" s="94"/>
      <c r="AB122" s="97"/>
      <c r="AC122" s="98"/>
      <c r="AD122" s="97"/>
      <c r="AE122" s="96"/>
      <c r="AF122" s="96"/>
      <c r="AG122" s="94"/>
      <c r="AH122" s="97"/>
      <c r="AI122" s="98"/>
      <c r="AJ122" s="97"/>
      <c r="AK122" s="94" t="s">
        <v>250</v>
      </c>
      <c r="AL122" s="94" t="s">
        <v>257</v>
      </c>
      <c r="AM122" s="97">
        <v>0.19</v>
      </c>
      <c r="AN122" s="97">
        <v>0.19</v>
      </c>
      <c r="AO122" s="97">
        <v>0.2</v>
      </c>
      <c r="AP122" s="97">
        <v>0.23749999999999999</v>
      </c>
      <c r="AQ122" s="97">
        <v>0.25</v>
      </c>
      <c r="AR122" s="99">
        <v>45170</v>
      </c>
      <c r="AS122" s="100"/>
      <c r="AT122" s="97"/>
      <c r="AU122" s="97"/>
      <c r="AV122" s="97"/>
      <c r="AW122" s="97"/>
      <c r="AX122" s="99">
        <v>45170</v>
      </c>
      <c r="AY122" s="99"/>
      <c r="AZ122" s="101" t="s">
        <v>250</v>
      </c>
      <c r="BA122" s="95" t="s">
        <v>250</v>
      </c>
      <c r="BB122" s="95"/>
      <c r="BC122" s="101" t="s">
        <v>250</v>
      </c>
      <c r="BD122" s="95"/>
      <c r="BE122" s="95"/>
      <c r="BF122" s="102">
        <v>45182</v>
      </c>
    </row>
    <row r="123" spans="1:58" ht="24.95" customHeight="1" x14ac:dyDescent="0.25">
      <c r="A123" s="91" t="s">
        <v>336</v>
      </c>
      <c r="B123" s="91"/>
      <c r="C123" s="91">
        <v>2400000864115</v>
      </c>
      <c r="D123" s="92" t="s">
        <v>1051</v>
      </c>
      <c r="E123" s="92" t="s">
        <v>1052</v>
      </c>
      <c r="F123" s="92" t="s">
        <v>1053</v>
      </c>
      <c r="G123" s="92" t="s">
        <v>1054</v>
      </c>
      <c r="H123" s="93" t="s">
        <v>1055</v>
      </c>
      <c r="I123" s="93" t="s">
        <v>342</v>
      </c>
      <c r="J123" s="93" t="s">
        <v>1056</v>
      </c>
      <c r="K123" s="94" t="s">
        <v>142</v>
      </c>
      <c r="L123" s="95">
        <v>331150</v>
      </c>
      <c r="M123" s="95">
        <v>139438</v>
      </c>
      <c r="N123" s="93" t="s">
        <v>905</v>
      </c>
      <c r="O123" s="93" t="s">
        <v>905</v>
      </c>
      <c r="P123" s="93" t="s">
        <v>905</v>
      </c>
      <c r="Q123" s="95" t="s">
        <v>335</v>
      </c>
      <c r="R123" s="94" t="s">
        <v>284</v>
      </c>
      <c r="S123" s="96" t="s">
        <v>19</v>
      </c>
      <c r="T123" s="96" t="s">
        <v>64</v>
      </c>
      <c r="U123" s="94" t="s">
        <v>250</v>
      </c>
      <c r="V123" s="97">
        <v>0</v>
      </c>
      <c r="W123" s="98">
        <v>0</v>
      </c>
      <c r="X123" s="97">
        <v>0.52249999999999996</v>
      </c>
      <c r="Y123" s="96"/>
      <c r="Z123" s="96"/>
      <c r="AA123" s="94"/>
      <c r="AB123" s="97"/>
      <c r="AC123" s="98"/>
      <c r="AD123" s="97"/>
      <c r="AE123" s="96"/>
      <c r="AF123" s="96"/>
      <c r="AG123" s="94"/>
      <c r="AH123" s="97"/>
      <c r="AI123" s="98"/>
      <c r="AJ123" s="97"/>
      <c r="AK123" s="94" t="s">
        <v>250</v>
      </c>
      <c r="AL123" s="94" t="s">
        <v>256</v>
      </c>
      <c r="AM123" s="97"/>
      <c r="AN123" s="97"/>
      <c r="AO123" s="97"/>
      <c r="AP123" s="97"/>
      <c r="AQ123" s="97"/>
      <c r="AR123" s="99"/>
      <c r="AS123" s="100">
        <v>0.52249999999999996</v>
      </c>
      <c r="AT123" s="97">
        <v>0.52249999999999996</v>
      </c>
      <c r="AU123" s="97">
        <v>0.55000000000000004</v>
      </c>
      <c r="AV123" s="97">
        <v>0.61750000000000005</v>
      </c>
      <c r="AW123" s="97">
        <v>0.65</v>
      </c>
      <c r="AX123" s="99">
        <v>45159</v>
      </c>
      <c r="AY123" s="99"/>
      <c r="AZ123" s="101" t="s">
        <v>250</v>
      </c>
      <c r="BA123" s="95" t="s">
        <v>250</v>
      </c>
      <c r="BB123" s="95"/>
      <c r="BC123" s="101" t="s">
        <v>250</v>
      </c>
      <c r="BD123" s="95"/>
      <c r="BE123" s="95"/>
      <c r="BF123" s="102">
        <v>45182</v>
      </c>
    </row>
    <row r="124" spans="1:58" ht="24.95" customHeight="1" x14ac:dyDescent="0.25">
      <c r="A124" s="91" t="s">
        <v>1046</v>
      </c>
      <c r="B124" s="91"/>
      <c r="C124" s="91">
        <v>2700002522974</v>
      </c>
      <c r="D124" s="92" t="s">
        <v>1057</v>
      </c>
      <c r="E124" s="92" t="s">
        <v>1057</v>
      </c>
      <c r="F124" s="92" t="s">
        <v>1057</v>
      </c>
      <c r="G124" s="92" t="s">
        <v>1058</v>
      </c>
      <c r="H124" s="93" t="s">
        <v>919</v>
      </c>
      <c r="I124" s="93" t="s">
        <v>1059</v>
      </c>
      <c r="J124" s="93" t="s">
        <v>1060</v>
      </c>
      <c r="K124" s="94" t="s">
        <v>142</v>
      </c>
      <c r="L124" s="95">
        <v>489211</v>
      </c>
      <c r="M124" s="95">
        <v>412306</v>
      </c>
      <c r="N124" s="93" t="s">
        <v>435</v>
      </c>
      <c r="O124" s="93" t="s">
        <v>435</v>
      </c>
      <c r="P124" s="93" t="s">
        <v>435</v>
      </c>
      <c r="Q124" s="95" t="s">
        <v>335</v>
      </c>
      <c r="R124" s="94" t="s">
        <v>284</v>
      </c>
      <c r="S124" s="96" t="s">
        <v>19</v>
      </c>
      <c r="T124" s="96" t="s">
        <v>64</v>
      </c>
      <c r="U124" s="94" t="s">
        <v>250</v>
      </c>
      <c r="V124" s="97">
        <v>0</v>
      </c>
      <c r="W124" s="98">
        <v>0</v>
      </c>
      <c r="X124" s="97">
        <v>7.1249999999999994E-2</v>
      </c>
      <c r="Y124" s="96"/>
      <c r="Z124" s="96"/>
      <c r="AA124" s="94"/>
      <c r="AB124" s="97"/>
      <c r="AC124" s="98"/>
      <c r="AD124" s="97"/>
      <c r="AE124" s="96"/>
      <c r="AF124" s="96"/>
      <c r="AG124" s="94"/>
      <c r="AH124" s="97"/>
      <c r="AI124" s="98"/>
      <c r="AJ124" s="97"/>
      <c r="AK124" s="94" t="s">
        <v>250</v>
      </c>
      <c r="AL124" s="94" t="s">
        <v>256</v>
      </c>
      <c r="AM124" s="97"/>
      <c r="AN124" s="97"/>
      <c r="AO124" s="97"/>
      <c r="AP124" s="97"/>
      <c r="AQ124" s="97"/>
      <c r="AR124" s="99"/>
      <c r="AS124" s="100">
        <v>7.1249999999999994E-2</v>
      </c>
      <c r="AT124" s="97">
        <v>7.1249999999999994E-2</v>
      </c>
      <c r="AU124" s="97">
        <v>7.4999999999999997E-2</v>
      </c>
      <c r="AV124" s="97">
        <v>0.20710000000000001</v>
      </c>
      <c r="AW124" s="97">
        <v>0.218</v>
      </c>
      <c r="AX124" s="99">
        <v>45173</v>
      </c>
      <c r="AY124" s="99"/>
      <c r="AZ124" s="101" t="s">
        <v>250</v>
      </c>
      <c r="BA124" s="95" t="s">
        <v>250</v>
      </c>
      <c r="BB124" s="95"/>
      <c r="BC124" s="101" t="s">
        <v>250</v>
      </c>
      <c r="BD124" s="95"/>
      <c r="BE124" s="95"/>
      <c r="BF124" s="102">
        <v>45182</v>
      </c>
    </row>
    <row r="125" spans="1:58" ht="24.95" customHeight="1" x14ac:dyDescent="0.25">
      <c r="A125" s="91" t="s">
        <v>1047</v>
      </c>
      <c r="B125" s="91"/>
      <c r="C125" s="91">
        <v>2700009321130</v>
      </c>
      <c r="D125" s="92" t="s">
        <v>1061</v>
      </c>
      <c r="E125" s="92" t="s">
        <v>1061</v>
      </c>
      <c r="F125" s="92" t="s">
        <v>1061</v>
      </c>
      <c r="G125" s="92" t="s">
        <v>1062</v>
      </c>
      <c r="H125" s="93" t="s">
        <v>1063</v>
      </c>
      <c r="I125" s="93" t="s">
        <v>1065</v>
      </c>
      <c r="J125" s="93" t="s">
        <v>1064</v>
      </c>
      <c r="K125" s="94" t="s">
        <v>142</v>
      </c>
      <c r="L125" s="95">
        <v>629627</v>
      </c>
      <c r="M125" s="95">
        <v>236025</v>
      </c>
      <c r="N125" s="93" t="s">
        <v>383</v>
      </c>
      <c r="O125" s="93" t="s">
        <v>383</v>
      </c>
      <c r="P125" s="93" t="s">
        <v>383</v>
      </c>
      <c r="Q125" s="95" t="s">
        <v>335</v>
      </c>
      <c r="R125" s="94" t="s">
        <v>284</v>
      </c>
      <c r="S125" s="96" t="s">
        <v>19</v>
      </c>
      <c r="T125" s="96" t="s">
        <v>64</v>
      </c>
      <c r="U125" s="94" t="s">
        <v>250</v>
      </c>
      <c r="V125" s="97">
        <v>0</v>
      </c>
      <c r="W125" s="98">
        <v>0</v>
      </c>
      <c r="X125" s="97">
        <v>9.9750000000000005E-2</v>
      </c>
      <c r="Y125" s="96"/>
      <c r="Z125" s="96"/>
      <c r="AA125" s="94"/>
      <c r="AB125" s="97"/>
      <c r="AC125" s="98"/>
      <c r="AD125" s="97"/>
      <c r="AE125" s="96"/>
      <c r="AF125" s="96"/>
      <c r="AG125" s="94"/>
      <c r="AH125" s="97"/>
      <c r="AI125" s="98"/>
      <c r="AJ125" s="97"/>
      <c r="AK125" s="94" t="s">
        <v>250</v>
      </c>
      <c r="AL125" s="94" t="s">
        <v>256</v>
      </c>
      <c r="AM125" s="97"/>
      <c r="AN125" s="97"/>
      <c r="AO125" s="97"/>
      <c r="AP125" s="97"/>
      <c r="AQ125" s="97"/>
      <c r="AR125" s="99"/>
      <c r="AS125" s="100">
        <v>9.9750000000000005E-2</v>
      </c>
      <c r="AT125" s="97">
        <v>9.9750000000000005E-2</v>
      </c>
      <c r="AU125" s="97">
        <v>0.105</v>
      </c>
      <c r="AV125" s="97">
        <v>0.13300000000000001</v>
      </c>
      <c r="AW125" s="97">
        <v>0.14000000000000001</v>
      </c>
      <c r="AX125" s="99">
        <v>45159</v>
      </c>
      <c r="AY125" s="99"/>
      <c r="AZ125" s="101" t="s">
        <v>250</v>
      </c>
      <c r="BA125" s="95" t="s">
        <v>250</v>
      </c>
      <c r="BB125" s="95"/>
      <c r="BC125" s="101" t="s">
        <v>250</v>
      </c>
      <c r="BD125" s="95"/>
      <c r="BE125" s="95"/>
      <c r="BF125" s="102">
        <v>45182</v>
      </c>
    </row>
    <row r="126" spans="1:58" ht="24.95" customHeight="1" x14ac:dyDescent="0.25">
      <c r="A126" s="91" t="s">
        <v>1048</v>
      </c>
      <c r="B126" s="91"/>
      <c r="C126" s="91"/>
      <c r="D126" s="92" t="s">
        <v>1066</v>
      </c>
      <c r="E126" s="92" t="s">
        <v>1067</v>
      </c>
      <c r="F126" s="92" t="s">
        <v>1067</v>
      </c>
      <c r="G126" s="92" t="s">
        <v>1068</v>
      </c>
      <c r="H126" s="93" t="s">
        <v>1069</v>
      </c>
      <c r="I126" s="93" t="s">
        <v>290</v>
      </c>
      <c r="J126" s="93" t="s">
        <v>1070</v>
      </c>
      <c r="K126" s="94" t="s">
        <v>142</v>
      </c>
      <c r="L126" s="95">
        <v>538246</v>
      </c>
      <c r="M126" s="95">
        <v>175762</v>
      </c>
      <c r="N126" s="93" t="s">
        <v>383</v>
      </c>
      <c r="O126" s="93" t="s">
        <v>383</v>
      </c>
      <c r="P126" s="93" t="s">
        <v>383</v>
      </c>
      <c r="Q126" s="95" t="s">
        <v>335</v>
      </c>
      <c r="R126" s="94" t="s">
        <v>284</v>
      </c>
      <c r="S126" s="96" t="s">
        <v>153</v>
      </c>
      <c r="T126" s="96" t="s">
        <v>65</v>
      </c>
      <c r="U126" s="94" t="s">
        <v>251</v>
      </c>
      <c r="V126" s="97">
        <v>0</v>
      </c>
      <c r="W126" s="98">
        <v>0</v>
      </c>
      <c r="X126" s="97">
        <v>0.246</v>
      </c>
      <c r="Y126" s="96"/>
      <c r="Z126" s="96"/>
      <c r="AA126" s="94"/>
      <c r="AB126" s="97"/>
      <c r="AC126" s="98"/>
      <c r="AD126" s="97"/>
      <c r="AE126" s="96"/>
      <c r="AF126" s="96"/>
      <c r="AG126" s="94"/>
      <c r="AH126" s="97"/>
      <c r="AI126" s="98"/>
      <c r="AJ126" s="97"/>
      <c r="AK126" s="94" t="s">
        <v>250</v>
      </c>
      <c r="AL126" s="94" t="s">
        <v>256</v>
      </c>
      <c r="AM126" s="97"/>
      <c r="AN126" s="97"/>
      <c r="AO126" s="97"/>
      <c r="AP126" s="97"/>
      <c r="AQ126" s="97"/>
      <c r="AR126" s="99"/>
      <c r="AS126" s="100">
        <v>0.247</v>
      </c>
      <c r="AT126" s="97">
        <v>0.247</v>
      </c>
      <c r="AU126" s="97">
        <v>0.26</v>
      </c>
      <c r="AV126" s="97">
        <v>0.13889000000000001</v>
      </c>
      <c r="AW126" s="97">
        <v>0.1462</v>
      </c>
      <c r="AX126" s="99">
        <v>45160</v>
      </c>
      <c r="AY126" s="99"/>
      <c r="AZ126" s="101" t="s">
        <v>250</v>
      </c>
      <c r="BA126" s="95" t="s">
        <v>250</v>
      </c>
      <c r="BB126" s="95"/>
      <c r="BC126" s="101" t="s">
        <v>250</v>
      </c>
      <c r="BD126" s="95"/>
      <c r="BE126" s="95"/>
      <c r="BF126" s="102">
        <v>45182</v>
      </c>
    </row>
    <row r="127" spans="1:58" ht="24.95" customHeight="1" x14ac:dyDescent="0.25">
      <c r="A127" s="91" t="s">
        <v>1049</v>
      </c>
      <c r="B127" s="91"/>
      <c r="C127" s="91">
        <v>2700007658207</v>
      </c>
      <c r="D127" s="92" t="s">
        <v>1071</v>
      </c>
      <c r="E127" s="92" t="s">
        <v>1072</v>
      </c>
      <c r="F127" s="92" t="s">
        <v>1073</v>
      </c>
      <c r="G127" s="92" t="s">
        <v>1074</v>
      </c>
      <c r="H127" s="93" t="s">
        <v>1075</v>
      </c>
      <c r="I127" s="93" t="s">
        <v>290</v>
      </c>
      <c r="J127" s="93" t="s">
        <v>1076</v>
      </c>
      <c r="K127" s="94" t="s">
        <v>142</v>
      </c>
      <c r="L127" s="95">
        <v>532190</v>
      </c>
      <c r="M127" s="95">
        <v>166029</v>
      </c>
      <c r="N127" s="93" t="s">
        <v>383</v>
      </c>
      <c r="O127" s="93" t="s">
        <v>383</v>
      </c>
      <c r="P127" s="93" t="s">
        <v>383</v>
      </c>
      <c r="Q127" s="95" t="s">
        <v>335</v>
      </c>
      <c r="R127" s="94" t="s">
        <v>284</v>
      </c>
      <c r="S127" s="96" t="s">
        <v>153</v>
      </c>
      <c r="T127" s="96" t="s">
        <v>65</v>
      </c>
      <c r="U127" s="94" t="s">
        <v>251</v>
      </c>
      <c r="V127" s="97">
        <v>0</v>
      </c>
      <c r="W127" s="98">
        <v>0</v>
      </c>
      <c r="X127" s="97">
        <v>4.7500000000000001E-2</v>
      </c>
      <c r="Y127" s="96"/>
      <c r="Z127" s="96"/>
      <c r="AA127" s="94"/>
      <c r="AB127" s="97"/>
      <c r="AC127" s="98"/>
      <c r="AD127" s="97"/>
      <c r="AE127" s="96"/>
      <c r="AF127" s="96"/>
      <c r="AG127" s="94"/>
      <c r="AH127" s="97"/>
      <c r="AI127" s="98"/>
      <c r="AJ127" s="97"/>
      <c r="AK127" s="94" t="s">
        <v>250</v>
      </c>
      <c r="AL127" s="94" t="s">
        <v>256</v>
      </c>
      <c r="AM127" s="97"/>
      <c r="AN127" s="97"/>
      <c r="AO127" s="97"/>
      <c r="AP127" s="97"/>
      <c r="AQ127" s="97"/>
      <c r="AR127" s="99"/>
      <c r="AS127" s="100">
        <v>4.7500000000000001E-2</v>
      </c>
      <c r="AT127" s="97">
        <v>4.7500000000000001E-2</v>
      </c>
      <c r="AU127" s="97">
        <v>0.05</v>
      </c>
      <c r="AV127" s="97">
        <v>0.48449999999999999</v>
      </c>
      <c r="AW127" s="97">
        <v>0.51</v>
      </c>
      <c r="AX127" s="99">
        <v>45156</v>
      </c>
      <c r="AY127" s="99"/>
      <c r="AZ127" s="101" t="s">
        <v>250</v>
      </c>
      <c r="BA127" s="95" t="s">
        <v>250</v>
      </c>
      <c r="BB127" s="95"/>
      <c r="BC127" s="101" t="s">
        <v>250</v>
      </c>
      <c r="BD127" s="95"/>
      <c r="BE127" s="95"/>
      <c r="BF127" s="102">
        <v>45182</v>
      </c>
    </row>
    <row r="128" spans="1:58" ht="24.95" customHeight="1" x14ac:dyDescent="0.25">
      <c r="A128" s="91" t="s">
        <v>1050</v>
      </c>
      <c r="B128" s="91"/>
      <c r="C128" s="91">
        <v>2700002656153</v>
      </c>
      <c r="D128" s="92" t="s">
        <v>1077</v>
      </c>
      <c r="E128" s="92" t="s">
        <v>1077</v>
      </c>
      <c r="F128" s="92" t="s">
        <v>1078</v>
      </c>
      <c r="G128" s="92" t="s">
        <v>1079</v>
      </c>
      <c r="H128" s="93" t="s">
        <v>290</v>
      </c>
      <c r="I128" s="93" t="s">
        <v>1080</v>
      </c>
      <c r="J128" s="93" t="s">
        <v>1081</v>
      </c>
      <c r="K128" s="94" t="s">
        <v>142</v>
      </c>
      <c r="L128" s="95">
        <v>520537</v>
      </c>
      <c r="M128" s="95">
        <v>189691</v>
      </c>
      <c r="N128" s="93" t="s">
        <v>383</v>
      </c>
      <c r="O128" s="93" t="s">
        <v>383</v>
      </c>
      <c r="P128" s="93" t="s">
        <v>383</v>
      </c>
      <c r="Q128" s="95" t="s">
        <v>335</v>
      </c>
      <c r="R128" s="94" t="s">
        <v>284</v>
      </c>
      <c r="S128" s="96" t="s">
        <v>19</v>
      </c>
      <c r="T128" s="96" t="s">
        <v>64</v>
      </c>
      <c r="U128" s="94" t="s">
        <v>250</v>
      </c>
      <c r="V128" s="97">
        <v>0</v>
      </c>
      <c r="W128" s="98">
        <v>0</v>
      </c>
      <c r="X128" s="97">
        <v>0.13755999999999999</v>
      </c>
      <c r="Y128" s="96"/>
      <c r="Z128" s="96"/>
      <c r="AA128" s="94"/>
      <c r="AB128" s="97"/>
      <c r="AC128" s="98"/>
      <c r="AD128" s="97"/>
      <c r="AE128" s="96"/>
      <c r="AF128" s="96"/>
      <c r="AG128" s="94"/>
      <c r="AH128" s="97"/>
      <c r="AI128" s="98"/>
      <c r="AJ128" s="97"/>
      <c r="AK128" s="94" t="s">
        <v>250</v>
      </c>
      <c r="AL128" s="94" t="s">
        <v>256</v>
      </c>
      <c r="AM128" s="97"/>
      <c r="AN128" s="97"/>
      <c r="AO128" s="97"/>
      <c r="AP128" s="97"/>
      <c r="AQ128" s="97"/>
      <c r="AR128" s="99"/>
      <c r="AS128" s="100">
        <v>0.13755999999999999</v>
      </c>
      <c r="AT128" s="97">
        <v>0.13755999999999999</v>
      </c>
      <c r="AU128" s="97">
        <v>0.14480000000000001</v>
      </c>
      <c r="AV128" s="97">
        <v>0.38</v>
      </c>
      <c r="AW128" s="97">
        <v>0.4</v>
      </c>
      <c r="AX128" s="99">
        <v>45172</v>
      </c>
      <c r="AY128" s="99"/>
      <c r="AZ128" s="101" t="s">
        <v>250</v>
      </c>
      <c r="BA128" s="95" t="s">
        <v>250</v>
      </c>
      <c r="BB128" s="95"/>
      <c r="BC128" s="101" t="s">
        <v>250</v>
      </c>
      <c r="BD128" s="95"/>
      <c r="BE128" s="95"/>
      <c r="BF128" s="102">
        <v>45182</v>
      </c>
    </row>
    <row r="129" spans="1:58" ht="24.95" customHeight="1" x14ac:dyDescent="0.25">
      <c r="A129" s="91" t="s">
        <v>1082</v>
      </c>
      <c r="B129" s="91"/>
      <c r="C129" s="91">
        <v>2700007992518</v>
      </c>
      <c r="D129" s="92" t="s">
        <v>1083</v>
      </c>
      <c r="E129" s="92" t="s">
        <v>601</v>
      </c>
      <c r="F129" s="92" t="s">
        <v>1084</v>
      </c>
      <c r="G129" s="92" t="s">
        <v>1083</v>
      </c>
      <c r="H129" s="93" t="s">
        <v>280</v>
      </c>
      <c r="I129" s="93" t="s">
        <v>281</v>
      </c>
      <c r="J129" s="93" t="s">
        <v>1085</v>
      </c>
      <c r="K129" s="94" t="s">
        <v>142</v>
      </c>
      <c r="L129" s="95">
        <v>469631</v>
      </c>
      <c r="M129" s="95">
        <v>170284</v>
      </c>
      <c r="N129" s="93" t="s">
        <v>447</v>
      </c>
      <c r="O129" s="93" t="s">
        <v>447</v>
      </c>
      <c r="P129" s="93" t="s">
        <v>447</v>
      </c>
      <c r="Q129" s="95" t="s">
        <v>335</v>
      </c>
      <c r="R129" s="94" t="s">
        <v>284</v>
      </c>
      <c r="S129" s="96" t="s">
        <v>153</v>
      </c>
      <c r="T129" s="96" t="s">
        <v>65</v>
      </c>
      <c r="U129" s="94" t="s">
        <v>251</v>
      </c>
      <c r="V129" s="97">
        <v>0</v>
      </c>
      <c r="W129" s="98">
        <v>0</v>
      </c>
      <c r="X129" s="97">
        <v>0.12825</v>
      </c>
      <c r="Y129" s="96"/>
      <c r="Z129" s="96"/>
      <c r="AA129" s="94"/>
      <c r="AB129" s="97"/>
      <c r="AC129" s="98"/>
      <c r="AD129" s="97"/>
      <c r="AE129" s="96"/>
      <c r="AF129" s="96"/>
      <c r="AG129" s="94"/>
      <c r="AH129" s="97"/>
      <c r="AI129" s="98"/>
      <c r="AJ129" s="97"/>
      <c r="AK129" s="94" t="s">
        <v>250</v>
      </c>
      <c r="AL129" s="94" t="s">
        <v>257</v>
      </c>
      <c r="AM129" s="97">
        <v>0.12825</v>
      </c>
      <c r="AN129" s="97">
        <v>0.12825</v>
      </c>
      <c r="AO129" s="97">
        <v>0.13500000000000001</v>
      </c>
      <c r="AP129" s="97">
        <v>2.375E-2</v>
      </c>
      <c r="AQ129" s="97">
        <v>2.5000000000000001E-2</v>
      </c>
      <c r="AR129" s="99">
        <v>45153</v>
      </c>
      <c r="AS129" s="100"/>
      <c r="AT129" s="97"/>
      <c r="AU129" s="97"/>
      <c r="AV129" s="97"/>
      <c r="AW129" s="97"/>
      <c r="AX129" s="99">
        <v>45107</v>
      </c>
      <c r="AY129" s="99"/>
      <c r="AZ129" s="101" t="s">
        <v>250</v>
      </c>
      <c r="BA129" s="95" t="s">
        <v>250</v>
      </c>
      <c r="BB129" s="95"/>
      <c r="BC129" s="101" t="s">
        <v>250</v>
      </c>
      <c r="BD129" s="95"/>
      <c r="BE129" s="95"/>
      <c r="BF129" s="102">
        <v>45182</v>
      </c>
    </row>
    <row r="130" spans="1:58" ht="24.95" customHeight="1" x14ac:dyDescent="0.25">
      <c r="A130" s="91" t="s">
        <v>899</v>
      </c>
      <c r="B130" s="91"/>
      <c r="C130" s="91">
        <v>2700008195271</v>
      </c>
      <c r="D130" s="92" t="s">
        <v>907</v>
      </c>
      <c r="E130" s="92" t="s">
        <v>1086</v>
      </c>
      <c r="F130" s="92" t="s">
        <v>1087</v>
      </c>
      <c r="G130" s="92" t="s">
        <v>1088</v>
      </c>
      <c r="H130" s="93" t="s">
        <v>1089</v>
      </c>
      <c r="I130" s="93" t="s">
        <v>903</v>
      </c>
      <c r="J130" s="93" t="s">
        <v>1090</v>
      </c>
      <c r="K130" s="94" t="s">
        <v>142</v>
      </c>
      <c r="L130" s="95">
        <v>404958</v>
      </c>
      <c r="M130" s="95">
        <v>287524</v>
      </c>
      <c r="N130" s="93" t="s">
        <v>905</v>
      </c>
      <c r="O130" s="93" t="s">
        <v>905</v>
      </c>
      <c r="P130" s="93" t="s">
        <v>905</v>
      </c>
      <c r="Q130" s="95" t="s">
        <v>335</v>
      </c>
      <c r="R130" s="94" t="s">
        <v>284</v>
      </c>
      <c r="S130" s="96" t="s">
        <v>19</v>
      </c>
      <c r="T130" s="96" t="s">
        <v>64</v>
      </c>
      <c r="U130" s="94" t="s">
        <v>250</v>
      </c>
      <c r="V130" s="97">
        <v>0</v>
      </c>
      <c r="W130" s="98">
        <v>0</v>
      </c>
      <c r="X130" s="97">
        <v>0.11020000000000001</v>
      </c>
      <c r="Y130" s="96"/>
      <c r="Z130" s="96"/>
      <c r="AA130" s="94"/>
      <c r="AB130" s="97"/>
      <c r="AC130" s="98"/>
      <c r="AD130" s="97"/>
      <c r="AE130" s="96"/>
      <c r="AF130" s="96"/>
      <c r="AG130" s="94"/>
      <c r="AH130" s="97"/>
      <c r="AI130" s="98"/>
      <c r="AJ130" s="97"/>
      <c r="AK130" s="94" t="s">
        <v>250</v>
      </c>
      <c r="AL130" s="94" t="s">
        <v>256</v>
      </c>
      <c r="AM130" s="97"/>
      <c r="AN130" s="97"/>
      <c r="AO130" s="97"/>
      <c r="AP130" s="97"/>
      <c r="AQ130" s="97"/>
      <c r="AR130" s="99"/>
      <c r="AS130" s="100">
        <v>0.11020000000000001</v>
      </c>
      <c r="AT130" s="97">
        <v>0.11020000000000001</v>
      </c>
      <c r="AU130" s="97">
        <v>0.11600000000000001</v>
      </c>
      <c r="AV130" s="97">
        <v>7.6950000000000005E-2</v>
      </c>
      <c r="AW130" s="97">
        <v>8.1000000000000003E-2</v>
      </c>
      <c r="AX130" s="99">
        <v>45113</v>
      </c>
      <c r="AY130" s="99"/>
      <c r="AZ130" s="101" t="s">
        <v>250</v>
      </c>
      <c r="BA130" s="95" t="s">
        <v>250</v>
      </c>
      <c r="BB130" s="95"/>
      <c r="BC130" s="101" t="s">
        <v>250</v>
      </c>
      <c r="BD130" s="95"/>
      <c r="BE130" s="95"/>
      <c r="BF130" s="102">
        <v>45182</v>
      </c>
    </row>
    <row r="131" spans="1:58" ht="24.95" customHeight="1" x14ac:dyDescent="0.25">
      <c r="A131" s="91" t="s">
        <v>1091</v>
      </c>
      <c r="B131" s="91"/>
      <c r="C131" s="91">
        <v>2700004484503</v>
      </c>
      <c r="D131" s="92" t="s">
        <v>1092</v>
      </c>
      <c r="E131" s="92" t="s">
        <v>1092</v>
      </c>
      <c r="F131" s="92" t="s">
        <v>1093</v>
      </c>
      <c r="G131" s="92" t="s">
        <v>1094</v>
      </c>
      <c r="H131" s="93" t="s">
        <v>1095</v>
      </c>
      <c r="I131" s="93" t="s">
        <v>619</v>
      </c>
      <c r="J131" s="93" t="s">
        <v>1096</v>
      </c>
      <c r="K131" s="94" t="s">
        <v>142</v>
      </c>
      <c r="L131" s="95">
        <v>486389</v>
      </c>
      <c r="M131" s="95">
        <v>151881</v>
      </c>
      <c r="N131" s="93" t="s">
        <v>447</v>
      </c>
      <c r="O131" s="93" t="s">
        <v>447</v>
      </c>
      <c r="P131" s="93" t="s">
        <v>447</v>
      </c>
      <c r="Q131" s="95" t="s">
        <v>335</v>
      </c>
      <c r="R131" s="94" t="s">
        <v>284</v>
      </c>
      <c r="S131" s="96" t="s">
        <v>19</v>
      </c>
      <c r="T131" s="96" t="s">
        <v>64</v>
      </c>
      <c r="U131" s="94" t="s">
        <v>250</v>
      </c>
      <c r="V131" s="97">
        <v>0</v>
      </c>
      <c r="W131" s="98">
        <v>0</v>
      </c>
      <c r="X131" s="97">
        <v>5.7000000000000002E-2</v>
      </c>
      <c r="Y131" s="96"/>
      <c r="Z131" s="96"/>
      <c r="AA131" s="94"/>
      <c r="AB131" s="97"/>
      <c r="AC131" s="98"/>
      <c r="AD131" s="97"/>
      <c r="AE131" s="96"/>
      <c r="AF131" s="96"/>
      <c r="AG131" s="94"/>
      <c r="AH131" s="97"/>
      <c r="AI131" s="98"/>
      <c r="AJ131" s="97"/>
      <c r="AK131" s="94" t="s">
        <v>250</v>
      </c>
      <c r="AL131" s="94" t="s">
        <v>257</v>
      </c>
      <c r="AM131" s="97">
        <v>5.7000000000000002E-2</v>
      </c>
      <c r="AN131" s="97">
        <v>5.7000000000000002E-2</v>
      </c>
      <c r="AO131" s="97">
        <v>0.06</v>
      </c>
      <c r="AP131" s="97">
        <v>0.114</v>
      </c>
      <c r="AQ131" s="97">
        <v>0.114</v>
      </c>
      <c r="AR131" s="99">
        <v>45162</v>
      </c>
      <c r="AS131" s="100"/>
      <c r="AT131" s="97"/>
      <c r="AU131" s="97"/>
      <c r="AV131" s="97"/>
      <c r="AW131" s="97"/>
      <c r="AX131" s="99">
        <v>45127</v>
      </c>
      <c r="AY131" s="99"/>
      <c r="AZ131" s="101" t="s">
        <v>250</v>
      </c>
      <c r="BA131" s="95" t="s">
        <v>250</v>
      </c>
      <c r="BB131" s="95"/>
      <c r="BC131" s="101" t="s">
        <v>250</v>
      </c>
      <c r="BD131" s="95"/>
      <c r="BE131" s="95"/>
      <c r="BF131" s="102">
        <v>45182</v>
      </c>
    </row>
    <row r="132" spans="1:58" ht="24.95" customHeight="1" x14ac:dyDescent="0.25">
      <c r="A132" s="91" t="s">
        <v>1097</v>
      </c>
      <c r="B132" s="91"/>
      <c r="C132" s="91">
        <v>2700005900853</v>
      </c>
      <c r="D132" s="92" t="s">
        <v>1098</v>
      </c>
      <c r="E132" s="92" t="s">
        <v>1099</v>
      </c>
      <c r="F132" s="92" t="s">
        <v>1100</v>
      </c>
      <c r="G132" s="92" t="s">
        <v>1099</v>
      </c>
      <c r="H132" s="93" t="s">
        <v>1101</v>
      </c>
      <c r="I132" s="93" t="s">
        <v>1102</v>
      </c>
      <c r="J132" s="93" t="s">
        <v>1103</v>
      </c>
      <c r="K132" s="94" t="s">
        <v>142</v>
      </c>
      <c r="L132" s="95">
        <v>401373</v>
      </c>
      <c r="M132" s="95">
        <v>93421</v>
      </c>
      <c r="N132" s="93" t="s">
        <v>447</v>
      </c>
      <c r="O132" s="93" t="s">
        <v>447</v>
      </c>
      <c r="P132" s="93" t="s">
        <v>447</v>
      </c>
      <c r="Q132" s="95" t="s">
        <v>335</v>
      </c>
      <c r="R132" s="94" t="s">
        <v>284</v>
      </c>
      <c r="S132" s="96" t="s">
        <v>19</v>
      </c>
      <c r="T132" s="96" t="s">
        <v>64</v>
      </c>
      <c r="U132" s="94" t="s">
        <v>250</v>
      </c>
      <c r="V132" s="97">
        <v>0</v>
      </c>
      <c r="W132" s="98">
        <v>0</v>
      </c>
      <c r="X132" s="97">
        <v>5.7000000000000002E-2</v>
      </c>
      <c r="Y132" s="96"/>
      <c r="Z132" s="96"/>
      <c r="AA132" s="94"/>
      <c r="AB132" s="97"/>
      <c r="AC132" s="98"/>
      <c r="AD132" s="97"/>
      <c r="AE132" s="96"/>
      <c r="AF132" s="96"/>
      <c r="AG132" s="94"/>
      <c r="AH132" s="97"/>
      <c r="AI132" s="98"/>
      <c r="AJ132" s="97"/>
      <c r="AK132" s="94" t="s">
        <v>250</v>
      </c>
      <c r="AL132" s="94" t="s">
        <v>256</v>
      </c>
      <c r="AM132" s="97"/>
      <c r="AN132" s="97"/>
      <c r="AO132" s="97"/>
      <c r="AP132" s="97"/>
      <c r="AQ132" s="97"/>
      <c r="AR132" s="99"/>
      <c r="AS132" s="100">
        <v>5.7000000000000002E-2</v>
      </c>
      <c r="AT132" s="97">
        <v>5.7000000000000002E-2</v>
      </c>
      <c r="AU132" s="97">
        <v>0.06</v>
      </c>
      <c r="AV132" s="97">
        <v>9.5000000000000001E-2</v>
      </c>
      <c r="AW132" s="97">
        <v>0.1</v>
      </c>
      <c r="AX132" s="99">
        <v>45140</v>
      </c>
      <c r="AY132" s="99"/>
      <c r="AZ132" s="101" t="s">
        <v>250</v>
      </c>
      <c r="BA132" s="95" t="s">
        <v>250</v>
      </c>
      <c r="BB132" s="95"/>
      <c r="BC132" s="101" t="s">
        <v>250</v>
      </c>
      <c r="BD132" s="95"/>
      <c r="BE132" s="95"/>
      <c r="BF132" s="102">
        <v>45182</v>
      </c>
    </row>
    <row r="133" spans="1:58" ht="24.95" customHeight="1" x14ac:dyDescent="0.25">
      <c r="A133" s="91" t="s">
        <v>1104</v>
      </c>
      <c r="B133" s="91"/>
      <c r="C133" s="91">
        <v>2700001048144</v>
      </c>
      <c r="D133" s="92" t="s">
        <v>1105</v>
      </c>
      <c r="E133" s="92" t="s">
        <v>1108</v>
      </c>
      <c r="F133" s="92" t="s">
        <v>1106</v>
      </c>
      <c r="G133" s="92" t="s">
        <v>1107</v>
      </c>
      <c r="H133" s="93" t="s">
        <v>1109</v>
      </c>
      <c r="I133" s="93" t="s">
        <v>1110</v>
      </c>
      <c r="J133" s="93" t="s">
        <v>1111</v>
      </c>
      <c r="K133" s="94" t="s">
        <v>142</v>
      </c>
      <c r="L133" s="95">
        <v>538710</v>
      </c>
      <c r="M133" s="95">
        <v>140514</v>
      </c>
      <c r="N133" s="93" t="s">
        <v>383</v>
      </c>
      <c r="O133" s="93" t="s">
        <v>383</v>
      </c>
      <c r="P133" s="93" t="s">
        <v>383</v>
      </c>
      <c r="Q133" s="95" t="s">
        <v>335</v>
      </c>
      <c r="R133" s="94" t="s">
        <v>284</v>
      </c>
      <c r="S133" s="96" t="s">
        <v>19</v>
      </c>
      <c r="T133" s="96" t="s">
        <v>64</v>
      </c>
      <c r="U133" s="94" t="s">
        <v>250</v>
      </c>
      <c r="V133" s="97">
        <v>0</v>
      </c>
      <c r="W133" s="98">
        <v>0</v>
      </c>
      <c r="X133" s="97">
        <v>4.7500000000000001E-2</v>
      </c>
      <c r="Y133" s="96"/>
      <c r="Z133" s="96"/>
      <c r="AA133" s="94"/>
      <c r="AB133" s="97"/>
      <c r="AC133" s="98"/>
      <c r="AD133" s="97"/>
      <c r="AE133" s="96"/>
      <c r="AF133" s="96"/>
      <c r="AG133" s="94"/>
      <c r="AH133" s="97"/>
      <c r="AI133" s="98"/>
      <c r="AJ133" s="97"/>
      <c r="AK133" s="94" t="s">
        <v>250</v>
      </c>
      <c r="AL133" s="94" t="s">
        <v>256</v>
      </c>
      <c r="AM133" s="97"/>
      <c r="AN133" s="97"/>
      <c r="AO133" s="97"/>
      <c r="AP133" s="97"/>
      <c r="AQ133" s="97"/>
      <c r="AR133" s="99"/>
      <c r="AS133" s="100">
        <v>4.7500000000000001E-2</v>
      </c>
      <c r="AT133" s="97">
        <v>4.7500000000000001E-2</v>
      </c>
      <c r="AU133" s="97">
        <v>0.05</v>
      </c>
      <c r="AV133" s="97">
        <v>0.11305</v>
      </c>
      <c r="AW133" s="97">
        <v>0.11899999999999999</v>
      </c>
      <c r="AX133" s="99">
        <v>45146</v>
      </c>
      <c r="AY133" s="99"/>
      <c r="AZ133" s="101" t="s">
        <v>250</v>
      </c>
      <c r="BA133" s="95" t="s">
        <v>250</v>
      </c>
      <c r="BB133" s="95"/>
      <c r="BC133" s="101" t="s">
        <v>250</v>
      </c>
      <c r="BD133" s="95"/>
      <c r="BE133" s="95"/>
      <c r="BF133" s="102">
        <v>45182</v>
      </c>
    </row>
    <row r="134" spans="1:58" ht="24.95" customHeight="1" x14ac:dyDescent="0.25">
      <c r="A134" s="91" t="s">
        <v>1112</v>
      </c>
      <c r="B134" s="91"/>
      <c r="C134" s="91">
        <v>2700007474749</v>
      </c>
      <c r="D134" s="92" t="s">
        <v>601</v>
      </c>
      <c r="E134" s="92" t="s">
        <v>601</v>
      </c>
      <c r="F134" s="92" t="s">
        <v>1113</v>
      </c>
      <c r="G134" s="92" t="s">
        <v>1114</v>
      </c>
      <c r="H134" s="93" t="s">
        <v>290</v>
      </c>
      <c r="I134" s="93" t="s">
        <v>1080</v>
      </c>
      <c r="J134" s="93" t="s">
        <v>1115</v>
      </c>
      <c r="K134" s="94" t="s">
        <v>142</v>
      </c>
      <c r="L134" s="95">
        <v>515528</v>
      </c>
      <c r="M134" s="95">
        <v>179899</v>
      </c>
      <c r="N134" s="93" t="s">
        <v>383</v>
      </c>
      <c r="O134" s="93" t="s">
        <v>383</v>
      </c>
      <c r="P134" s="93" t="s">
        <v>383</v>
      </c>
      <c r="Q134" s="95" t="s">
        <v>335</v>
      </c>
      <c r="R134" s="94" t="s">
        <v>284</v>
      </c>
      <c r="S134" s="96" t="s">
        <v>153</v>
      </c>
      <c r="T134" s="96" t="s">
        <v>65</v>
      </c>
      <c r="U134" s="94" t="s">
        <v>251</v>
      </c>
      <c r="V134" s="97">
        <v>0</v>
      </c>
      <c r="W134" s="98">
        <v>0</v>
      </c>
      <c r="X134" s="97">
        <v>6.6500000000000004E-2</v>
      </c>
      <c r="Y134" s="96"/>
      <c r="Z134" s="96"/>
      <c r="AA134" s="94"/>
      <c r="AB134" s="97"/>
      <c r="AC134" s="98"/>
      <c r="AD134" s="97"/>
      <c r="AE134" s="96"/>
      <c r="AF134" s="96"/>
      <c r="AG134" s="94"/>
      <c r="AH134" s="97"/>
      <c r="AI134" s="98"/>
      <c r="AJ134" s="97"/>
      <c r="AK134" s="94" t="s">
        <v>250</v>
      </c>
      <c r="AL134" s="94" t="s">
        <v>256</v>
      </c>
      <c r="AM134" s="97"/>
      <c r="AN134" s="97"/>
      <c r="AO134" s="97"/>
      <c r="AP134" s="97"/>
      <c r="AQ134" s="97"/>
      <c r="AR134" s="99"/>
      <c r="AS134" s="100">
        <v>6.6500000000000004E-2</v>
      </c>
      <c r="AT134" s="97">
        <v>6.6500000000000004E-2</v>
      </c>
      <c r="AU134" s="97">
        <v>7.0000000000000007E-2</v>
      </c>
      <c r="AV134" s="97">
        <v>0.15010000000000001</v>
      </c>
      <c r="AW134" s="97">
        <v>0.158</v>
      </c>
      <c r="AX134" s="99">
        <v>45147</v>
      </c>
      <c r="AY134" s="99"/>
      <c r="AZ134" s="101" t="s">
        <v>250</v>
      </c>
      <c r="BA134" s="95" t="s">
        <v>250</v>
      </c>
      <c r="BB134" s="95"/>
      <c r="BC134" s="101" t="s">
        <v>250</v>
      </c>
      <c r="BD134" s="95"/>
      <c r="BE134" s="95"/>
      <c r="BF134" s="102">
        <v>45182</v>
      </c>
    </row>
    <row r="135" spans="1:58" ht="24.95" customHeight="1" x14ac:dyDescent="0.25">
      <c r="A135" s="91" t="s">
        <v>1122</v>
      </c>
      <c r="B135" s="91"/>
      <c r="C135" s="91">
        <v>2700001487050</v>
      </c>
      <c r="D135" s="92" t="s">
        <v>1124</v>
      </c>
      <c r="E135" s="92" t="s">
        <v>1125</v>
      </c>
      <c r="F135" s="92" t="s">
        <v>1125</v>
      </c>
      <c r="G135" s="92" t="s">
        <v>1126</v>
      </c>
      <c r="H135" s="93" t="s">
        <v>426</v>
      </c>
      <c r="I135" s="93" t="s">
        <v>475</v>
      </c>
      <c r="J135" s="93" t="s">
        <v>1127</v>
      </c>
      <c r="K135" s="94" t="s">
        <v>142</v>
      </c>
      <c r="L135" s="95">
        <v>474785</v>
      </c>
      <c r="M135" s="95">
        <v>260438</v>
      </c>
      <c r="N135" s="93" t="s">
        <v>905</v>
      </c>
      <c r="O135" s="93" t="s">
        <v>905</v>
      </c>
      <c r="P135" s="93" t="s">
        <v>905</v>
      </c>
      <c r="Q135" s="95" t="s">
        <v>335</v>
      </c>
      <c r="R135" s="94" t="s">
        <v>284</v>
      </c>
      <c r="S135" s="96" t="s">
        <v>19</v>
      </c>
      <c r="T135" s="96" t="s">
        <v>64</v>
      </c>
      <c r="U135" s="94" t="s">
        <v>250</v>
      </c>
      <c r="V135" s="97">
        <v>0</v>
      </c>
      <c r="W135" s="98">
        <v>0</v>
      </c>
      <c r="X135" s="97">
        <v>0.1045</v>
      </c>
      <c r="Y135" s="96"/>
      <c r="Z135" s="96"/>
      <c r="AA135" s="94"/>
      <c r="AB135" s="97"/>
      <c r="AC135" s="98"/>
      <c r="AD135" s="97"/>
      <c r="AE135" s="96"/>
      <c r="AF135" s="96"/>
      <c r="AG135" s="94"/>
      <c r="AH135" s="97"/>
      <c r="AI135" s="98"/>
      <c r="AJ135" s="97"/>
      <c r="AK135" s="94" t="s">
        <v>250</v>
      </c>
      <c r="AL135" s="94" t="s">
        <v>256</v>
      </c>
      <c r="AM135" s="97"/>
      <c r="AN135" s="97"/>
      <c r="AO135" s="97"/>
      <c r="AP135" s="97"/>
      <c r="AQ135" s="97"/>
      <c r="AR135" s="99"/>
      <c r="AS135" s="100">
        <v>0.1045</v>
      </c>
      <c r="AT135" s="100">
        <f>0.95*0.11</f>
        <v>0.1045</v>
      </c>
      <c r="AU135" s="97">
        <v>0.11</v>
      </c>
      <c r="AV135" s="97">
        <v>0.54149999999999998</v>
      </c>
      <c r="AW135" s="97">
        <v>0.56999999999999995</v>
      </c>
      <c r="AX135" s="99">
        <v>45203</v>
      </c>
      <c r="AY135" s="99"/>
      <c r="AZ135" s="101" t="s">
        <v>250</v>
      </c>
      <c r="BA135" s="95" t="s">
        <v>250</v>
      </c>
      <c r="BB135" s="95"/>
      <c r="BC135" s="101" t="s">
        <v>250</v>
      </c>
      <c r="BD135" s="95"/>
      <c r="BE135" s="95"/>
      <c r="BF135" s="102">
        <v>45209</v>
      </c>
    </row>
    <row r="136" spans="1:58" ht="24.95" customHeight="1" x14ac:dyDescent="0.25">
      <c r="A136" s="91" t="s">
        <v>1123</v>
      </c>
      <c r="B136" s="91"/>
      <c r="C136" s="91">
        <v>2700007801700</v>
      </c>
      <c r="D136" s="92" t="s">
        <v>1128</v>
      </c>
      <c r="E136" s="92" t="s">
        <v>1130</v>
      </c>
      <c r="F136" s="92" t="s">
        <v>1129</v>
      </c>
      <c r="G136" s="92" t="s">
        <v>1131</v>
      </c>
      <c r="H136" s="93" t="s">
        <v>1132</v>
      </c>
      <c r="I136" s="93" t="s">
        <v>1133</v>
      </c>
      <c r="J136" s="93" t="s">
        <v>1134</v>
      </c>
      <c r="K136" s="94" t="s">
        <v>142</v>
      </c>
      <c r="L136" s="95">
        <v>505575</v>
      </c>
      <c r="M136" s="95">
        <v>218703</v>
      </c>
      <c r="N136" s="93" t="s">
        <v>383</v>
      </c>
      <c r="O136" s="93" t="s">
        <v>383</v>
      </c>
      <c r="P136" s="93" t="s">
        <v>383</v>
      </c>
      <c r="Q136" s="95" t="s">
        <v>335</v>
      </c>
      <c r="R136" s="94" t="s">
        <v>284</v>
      </c>
      <c r="S136" s="96" t="s">
        <v>19</v>
      </c>
      <c r="T136" s="96" t="s">
        <v>64</v>
      </c>
      <c r="U136" s="94" t="s">
        <v>250</v>
      </c>
      <c r="V136" s="97">
        <v>0</v>
      </c>
      <c r="W136" s="98">
        <v>0</v>
      </c>
      <c r="X136" s="97">
        <v>0.1653</v>
      </c>
      <c r="Y136" s="96"/>
      <c r="Z136" s="96"/>
      <c r="AA136" s="94"/>
      <c r="AB136" s="97"/>
      <c r="AC136" s="98"/>
      <c r="AD136" s="97"/>
      <c r="AE136" s="96"/>
      <c r="AF136" s="96"/>
      <c r="AG136" s="94"/>
      <c r="AH136" s="97"/>
      <c r="AI136" s="98"/>
      <c r="AJ136" s="97"/>
      <c r="AK136" s="94" t="s">
        <v>250</v>
      </c>
      <c r="AL136" s="94" t="s">
        <v>256</v>
      </c>
      <c r="AM136" s="97"/>
      <c r="AN136" s="97"/>
      <c r="AO136" s="97"/>
      <c r="AP136" s="97"/>
      <c r="AQ136" s="97"/>
      <c r="AR136" s="99"/>
      <c r="AS136" s="100">
        <v>0.1653</v>
      </c>
      <c r="AT136" s="100">
        <v>0.16529999999999997</v>
      </c>
      <c r="AU136" s="100">
        <v>0.17399999999999999</v>
      </c>
      <c r="AV136" s="97">
        <v>1.2625499999999998</v>
      </c>
      <c r="AW136" s="97">
        <v>1.329</v>
      </c>
      <c r="AX136" s="99">
        <v>45187</v>
      </c>
      <c r="AY136" s="99"/>
      <c r="AZ136" s="101" t="s">
        <v>250</v>
      </c>
      <c r="BA136" s="95" t="s">
        <v>250</v>
      </c>
      <c r="BB136" s="95"/>
      <c r="BC136" s="101" t="s">
        <v>250</v>
      </c>
      <c r="BD136" s="95"/>
      <c r="BE136" s="95"/>
      <c r="BF136" s="102">
        <v>45209</v>
      </c>
    </row>
    <row r="137" spans="1:58" ht="24.95" customHeight="1" x14ac:dyDescent="0.25">
      <c r="A137" s="91" t="s">
        <v>1135</v>
      </c>
      <c r="B137" s="91"/>
      <c r="C137" s="91">
        <v>2700008449168</v>
      </c>
      <c r="D137" s="92" t="s">
        <v>1139</v>
      </c>
      <c r="E137" s="92" t="s">
        <v>1140</v>
      </c>
      <c r="F137" s="92" t="s">
        <v>1140</v>
      </c>
      <c r="G137" s="92" t="s">
        <v>1141</v>
      </c>
      <c r="H137" s="93" t="s">
        <v>1142</v>
      </c>
      <c r="I137" s="93" t="s">
        <v>281</v>
      </c>
      <c r="J137" s="93" t="s">
        <v>1143</v>
      </c>
      <c r="K137" s="94" t="s">
        <v>142</v>
      </c>
      <c r="L137" s="95">
        <v>486769</v>
      </c>
      <c r="M137" s="95">
        <v>169103</v>
      </c>
      <c r="N137" s="93" t="s">
        <v>447</v>
      </c>
      <c r="O137" s="93" t="s">
        <v>447</v>
      </c>
      <c r="P137" s="93" t="s">
        <v>447</v>
      </c>
      <c r="Q137" s="95" t="s">
        <v>335</v>
      </c>
      <c r="R137" s="94" t="s">
        <v>284</v>
      </c>
      <c r="S137" s="96" t="s">
        <v>19</v>
      </c>
      <c r="T137" s="96" t="s">
        <v>64</v>
      </c>
      <c r="U137" s="94" t="s">
        <v>250</v>
      </c>
      <c r="V137" s="97">
        <v>0</v>
      </c>
      <c r="W137" s="98">
        <v>0</v>
      </c>
      <c r="X137" s="97">
        <v>0.114</v>
      </c>
      <c r="Y137" s="96"/>
      <c r="Z137" s="96"/>
      <c r="AA137" s="94"/>
      <c r="AB137" s="97"/>
      <c r="AC137" s="98"/>
      <c r="AD137" s="97"/>
      <c r="AE137" s="96"/>
      <c r="AF137" s="96"/>
      <c r="AG137" s="94"/>
      <c r="AH137" s="97"/>
      <c r="AI137" s="98"/>
      <c r="AJ137" s="97"/>
      <c r="AK137" s="94" t="s">
        <v>250</v>
      </c>
      <c r="AL137" s="94" t="s">
        <v>256</v>
      </c>
      <c r="AM137" s="97"/>
      <c r="AN137" s="97"/>
      <c r="AO137" s="97"/>
      <c r="AP137" s="97"/>
      <c r="AQ137" s="97"/>
      <c r="AR137" s="99"/>
      <c r="AS137" s="100">
        <v>0.114</v>
      </c>
      <c r="AT137" s="97">
        <v>0.114</v>
      </c>
      <c r="AU137" s="97">
        <v>0.12</v>
      </c>
      <c r="AV137" s="97">
        <v>0.19</v>
      </c>
      <c r="AW137" s="97">
        <v>0.2</v>
      </c>
      <c r="AX137" s="99">
        <v>45216</v>
      </c>
      <c r="AY137" s="99"/>
      <c r="AZ137" s="101" t="s">
        <v>250</v>
      </c>
      <c r="BA137" s="95" t="s">
        <v>250</v>
      </c>
      <c r="BB137" s="95"/>
      <c r="BC137" s="101" t="s">
        <v>250</v>
      </c>
      <c r="BD137" s="95"/>
      <c r="BE137" s="95"/>
      <c r="BF137" s="102">
        <v>45244</v>
      </c>
    </row>
    <row r="138" spans="1:58" ht="24.95" customHeight="1" x14ac:dyDescent="0.25">
      <c r="A138" s="91" t="s">
        <v>1136</v>
      </c>
      <c r="B138" s="91"/>
      <c r="C138" s="91">
        <v>2700001128288</v>
      </c>
      <c r="D138" s="92" t="s">
        <v>1144</v>
      </c>
      <c r="E138" s="92" t="s">
        <v>1145</v>
      </c>
      <c r="F138" s="92" t="s">
        <v>1146</v>
      </c>
      <c r="G138" s="92" t="s">
        <v>1147</v>
      </c>
      <c r="H138" s="93" t="s">
        <v>1148</v>
      </c>
      <c r="I138" s="93" t="s">
        <v>406</v>
      </c>
      <c r="J138" s="93" t="s">
        <v>1149</v>
      </c>
      <c r="K138" s="94" t="s">
        <v>260</v>
      </c>
      <c r="L138" s="95">
        <v>279095</v>
      </c>
      <c r="M138" s="95">
        <v>661628</v>
      </c>
      <c r="N138" s="93" t="s">
        <v>485</v>
      </c>
      <c r="O138" s="93" t="s">
        <v>485</v>
      </c>
      <c r="P138" s="93" t="s">
        <v>485</v>
      </c>
      <c r="Q138" s="95" t="s">
        <v>845</v>
      </c>
      <c r="R138" s="94" t="s">
        <v>284</v>
      </c>
      <c r="S138" s="96" t="s">
        <v>19</v>
      </c>
      <c r="T138" s="96" t="s">
        <v>64</v>
      </c>
      <c r="U138" s="94" t="s">
        <v>250</v>
      </c>
      <c r="V138" s="97">
        <v>0</v>
      </c>
      <c r="W138" s="98">
        <v>0</v>
      </c>
      <c r="X138" s="97">
        <v>1.425</v>
      </c>
      <c r="Y138" s="96"/>
      <c r="Z138" s="96"/>
      <c r="AA138" s="94"/>
      <c r="AB138" s="97"/>
      <c r="AC138" s="98"/>
      <c r="AD138" s="97"/>
      <c r="AE138" s="96"/>
      <c r="AF138" s="96"/>
      <c r="AG138" s="94"/>
      <c r="AH138" s="97"/>
      <c r="AI138" s="98"/>
      <c r="AJ138" s="97"/>
      <c r="AK138" s="94" t="s">
        <v>250</v>
      </c>
      <c r="AL138" s="94" t="s">
        <v>256</v>
      </c>
      <c r="AM138" s="97"/>
      <c r="AN138" s="97"/>
      <c r="AO138" s="97"/>
      <c r="AP138" s="97"/>
      <c r="AQ138" s="97"/>
      <c r="AR138" s="99"/>
      <c r="AS138" s="100">
        <v>1.425</v>
      </c>
      <c r="AT138" s="97">
        <v>1.425</v>
      </c>
      <c r="AU138" s="97">
        <v>1.5</v>
      </c>
      <c r="AV138" s="97">
        <v>1.6625000000000001</v>
      </c>
      <c r="AW138" s="97">
        <v>1.75</v>
      </c>
      <c r="AX138" s="99">
        <v>45210</v>
      </c>
      <c r="AY138" s="99"/>
      <c r="AZ138" s="101" t="s">
        <v>250</v>
      </c>
      <c r="BA138" s="95" t="s">
        <v>250</v>
      </c>
      <c r="BB138" s="95"/>
      <c r="BC138" s="101" t="s">
        <v>250</v>
      </c>
      <c r="BD138" s="95"/>
      <c r="BE138" s="95"/>
      <c r="BF138" s="102">
        <v>45244</v>
      </c>
    </row>
    <row r="139" spans="1:58" ht="24.95" customHeight="1" x14ac:dyDescent="0.25">
      <c r="A139" s="91" t="s">
        <v>1137</v>
      </c>
      <c r="B139" s="91"/>
      <c r="C139" s="91">
        <v>2700009272820</v>
      </c>
      <c r="D139" s="92" t="s">
        <v>1150</v>
      </c>
      <c r="E139" s="92" t="s">
        <v>1153</v>
      </c>
      <c r="F139" s="92" t="s">
        <v>1061</v>
      </c>
      <c r="G139" s="92" t="s">
        <v>1151</v>
      </c>
      <c r="H139" s="93" t="s">
        <v>1152</v>
      </c>
      <c r="I139" s="93" t="s">
        <v>566</v>
      </c>
      <c r="J139" s="93" t="s">
        <v>1154</v>
      </c>
      <c r="K139" s="94" t="s">
        <v>142</v>
      </c>
      <c r="L139" s="95">
        <v>422045</v>
      </c>
      <c r="M139" s="95">
        <v>305952</v>
      </c>
      <c r="N139" s="93" t="s">
        <v>905</v>
      </c>
      <c r="O139" s="93" t="s">
        <v>905</v>
      </c>
      <c r="P139" s="93" t="s">
        <v>905</v>
      </c>
      <c r="Q139" s="95" t="s">
        <v>335</v>
      </c>
      <c r="R139" s="94" t="s">
        <v>284</v>
      </c>
      <c r="S139" s="96" t="s">
        <v>19</v>
      </c>
      <c r="T139" s="96" t="s">
        <v>64</v>
      </c>
      <c r="U139" s="94" t="s">
        <v>250</v>
      </c>
      <c r="V139" s="97">
        <v>0</v>
      </c>
      <c r="W139" s="98">
        <v>0</v>
      </c>
      <c r="X139" s="97">
        <v>0.13300000000000001</v>
      </c>
      <c r="Y139" s="96"/>
      <c r="Z139" s="96"/>
      <c r="AA139" s="94"/>
      <c r="AB139" s="97"/>
      <c r="AC139" s="98"/>
      <c r="AD139" s="97"/>
      <c r="AE139" s="96"/>
      <c r="AF139" s="96"/>
      <c r="AG139" s="94"/>
      <c r="AH139" s="97"/>
      <c r="AI139" s="98"/>
      <c r="AJ139" s="97"/>
      <c r="AK139" s="94" t="s">
        <v>250</v>
      </c>
      <c r="AL139" s="94" t="s">
        <v>256</v>
      </c>
      <c r="AM139" s="97"/>
      <c r="AN139" s="97"/>
      <c r="AO139" s="97"/>
      <c r="AP139" s="97"/>
      <c r="AQ139" s="97"/>
      <c r="AR139" s="99"/>
      <c r="AS139" s="100">
        <v>0.13300000000000001</v>
      </c>
      <c r="AT139" s="97">
        <v>0.13300000000000001</v>
      </c>
      <c r="AU139" s="97">
        <v>0.14000000000000001</v>
      </c>
      <c r="AV139" s="97">
        <v>0.13300000000000001</v>
      </c>
      <c r="AW139" s="97">
        <v>0.14000000000000001</v>
      </c>
      <c r="AX139" s="99">
        <v>45237</v>
      </c>
      <c r="AY139" s="99"/>
      <c r="AZ139" s="101" t="s">
        <v>250</v>
      </c>
      <c r="BA139" s="95" t="s">
        <v>250</v>
      </c>
      <c r="BB139" s="95"/>
      <c r="BC139" s="101" t="s">
        <v>250</v>
      </c>
      <c r="BD139" s="95"/>
      <c r="BE139" s="95"/>
      <c r="BF139" s="102">
        <v>45244</v>
      </c>
    </row>
    <row r="140" spans="1:58" ht="24.95" customHeight="1" x14ac:dyDescent="0.25">
      <c r="A140" s="91" t="s">
        <v>1138</v>
      </c>
      <c r="B140" s="91"/>
      <c r="C140" s="91">
        <v>2700008983212</v>
      </c>
      <c r="D140" s="92" t="s">
        <v>1161</v>
      </c>
      <c r="E140" s="92" t="s">
        <v>1155</v>
      </c>
      <c r="F140" s="92" t="s">
        <v>1156</v>
      </c>
      <c r="G140" s="92" t="s">
        <v>1157</v>
      </c>
      <c r="H140" s="93" t="s">
        <v>1158</v>
      </c>
      <c r="I140" s="93" t="s">
        <v>1159</v>
      </c>
      <c r="J140" s="93" t="s">
        <v>1160</v>
      </c>
      <c r="K140" s="94" t="s">
        <v>142</v>
      </c>
      <c r="L140" s="95">
        <v>382997</v>
      </c>
      <c r="M140" s="95">
        <v>430561</v>
      </c>
      <c r="N140" s="93" t="s">
        <v>1024</v>
      </c>
      <c r="O140" s="93" t="s">
        <v>1024</v>
      </c>
      <c r="P140" s="93" t="s">
        <v>1024</v>
      </c>
      <c r="Q140" s="95" t="s">
        <v>335</v>
      </c>
      <c r="R140" s="94" t="s">
        <v>284</v>
      </c>
      <c r="S140" s="96" t="s">
        <v>19</v>
      </c>
      <c r="T140" s="96" t="s">
        <v>64</v>
      </c>
      <c r="U140" s="94" t="s">
        <v>250</v>
      </c>
      <c r="V140" s="97">
        <v>0</v>
      </c>
      <c r="W140" s="98">
        <v>0</v>
      </c>
      <c r="X140" s="97">
        <v>9.0249999999999997E-2</v>
      </c>
      <c r="Y140" s="96"/>
      <c r="Z140" s="96"/>
      <c r="AA140" s="94"/>
      <c r="AB140" s="97"/>
      <c r="AC140" s="98"/>
      <c r="AD140" s="97"/>
      <c r="AE140" s="96"/>
      <c r="AF140" s="96"/>
      <c r="AG140" s="94"/>
      <c r="AH140" s="97"/>
      <c r="AI140" s="98"/>
      <c r="AJ140" s="97"/>
      <c r="AK140" s="94" t="s">
        <v>250</v>
      </c>
      <c r="AL140" s="94" t="s">
        <v>256</v>
      </c>
      <c r="AM140" s="97"/>
      <c r="AN140" s="97"/>
      <c r="AO140" s="97"/>
      <c r="AP140" s="97"/>
      <c r="AQ140" s="97"/>
      <c r="AR140" s="99"/>
      <c r="AS140" s="100">
        <v>9.0249999999999997E-2</v>
      </c>
      <c r="AT140" s="97">
        <v>9.0249999999999997E-2</v>
      </c>
      <c r="AU140" s="97">
        <v>9.5000000000000001E-2</v>
      </c>
      <c r="AV140" s="97">
        <v>0.10925</v>
      </c>
      <c r="AW140" s="97">
        <v>0.10925</v>
      </c>
      <c r="AX140" s="99">
        <v>45218</v>
      </c>
      <c r="AY140" s="99"/>
      <c r="AZ140" s="101" t="s">
        <v>250</v>
      </c>
      <c r="BA140" s="95" t="s">
        <v>250</v>
      </c>
      <c r="BB140" s="95"/>
      <c r="BC140" s="101" t="s">
        <v>250</v>
      </c>
      <c r="BD140" s="95"/>
      <c r="BE140" s="95"/>
      <c r="BF140" s="102">
        <v>45244</v>
      </c>
    </row>
    <row r="141" spans="1:58" ht="24.95" customHeight="1" x14ac:dyDescent="0.25">
      <c r="A141" s="91"/>
      <c r="B141" s="91"/>
      <c r="C141" s="91"/>
      <c r="D141" s="92"/>
      <c r="E141" s="92"/>
      <c r="F141" s="92"/>
      <c r="G141" s="92"/>
      <c r="H141" s="93"/>
      <c r="I141" s="93"/>
      <c r="J141" s="93"/>
      <c r="K141" s="94"/>
      <c r="L141" s="95"/>
      <c r="M141" s="95"/>
      <c r="N141" s="93"/>
      <c r="O141" s="93"/>
      <c r="P141" s="93"/>
      <c r="Q141" s="95"/>
      <c r="R141" s="94"/>
      <c r="S141" s="96"/>
      <c r="T141" s="96"/>
      <c r="U141" s="94"/>
      <c r="V141" s="97"/>
      <c r="W141" s="98"/>
      <c r="X141" s="97"/>
      <c r="Y141" s="96"/>
      <c r="Z141" s="96"/>
      <c r="AA141" s="94"/>
      <c r="AB141" s="97"/>
      <c r="AC141" s="98"/>
      <c r="AD141" s="97"/>
      <c r="AE141" s="96"/>
      <c r="AF141" s="96"/>
      <c r="AG141" s="94"/>
      <c r="AH141" s="97"/>
      <c r="AI141" s="98"/>
      <c r="AJ141" s="97"/>
      <c r="AK141" s="94"/>
      <c r="AL141" s="94"/>
      <c r="AM141" s="97"/>
      <c r="AN141" s="97"/>
      <c r="AO141" s="97"/>
      <c r="AP141" s="97"/>
      <c r="AQ141" s="97"/>
      <c r="AR141" s="99"/>
      <c r="AS141" s="100"/>
      <c r="AT141" s="97"/>
      <c r="AU141" s="97"/>
      <c r="AV141" s="97"/>
      <c r="AW141" s="97"/>
      <c r="AX141" s="99"/>
      <c r="AY141" s="99"/>
      <c r="AZ141" s="101"/>
      <c r="BA141" s="95"/>
      <c r="BB141" s="95"/>
      <c r="BC141" s="101"/>
      <c r="BD141" s="95"/>
      <c r="BE141" s="95"/>
      <c r="BF141" s="102"/>
    </row>
    <row r="142" spans="1:58" ht="24.95" customHeight="1" x14ac:dyDescent="0.25">
      <c r="A142" s="91"/>
      <c r="B142" s="91"/>
      <c r="C142" s="91"/>
      <c r="D142" s="92"/>
      <c r="E142" s="92"/>
      <c r="F142" s="92"/>
      <c r="G142" s="92"/>
      <c r="H142" s="93"/>
      <c r="I142" s="93"/>
      <c r="J142" s="93"/>
      <c r="K142" s="94"/>
      <c r="L142" s="95"/>
      <c r="M142" s="95"/>
      <c r="N142" s="93"/>
      <c r="O142" s="93"/>
      <c r="P142" s="93"/>
      <c r="Q142" s="95"/>
      <c r="R142" s="94"/>
      <c r="S142" s="96"/>
      <c r="T142" s="96"/>
      <c r="U142" s="94"/>
      <c r="V142" s="97"/>
      <c r="W142" s="98"/>
      <c r="X142" s="97"/>
      <c r="Y142" s="96"/>
      <c r="Z142" s="96"/>
      <c r="AA142" s="94"/>
      <c r="AB142" s="97"/>
      <c r="AC142" s="98"/>
      <c r="AD142" s="97"/>
      <c r="AE142" s="96"/>
      <c r="AF142" s="96"/>
      <c r="AG142" s="94"/>
      <c r="AH142" s="97"/>
      <c r="AI142" s="98"/>
      <c r="AJ142" s="97"/>
      <c r="AK142" s="94"/>
      <c r="AL142" s="94"/>
      <c r="AM142" s="97"/>
      <c r="AN142" s="97"/>
      <c r="AO142" s="97"/>
      <c r="AP142" s="97"/>
      <c r="AQ142" s="97"/>
      <c r="AR142" s="99"/>
      <c r="AS142" s="100"/>
      <c r="AT142" s="97"/>
      <c r="AU142" s="97"/>
      <c r="AV142" s="97"/>
      <c r="AW142" s="97"/>
      <c r="AX142" s="99"/>
      <c r="AY142" s="99"/>
      <c r="AZ142" s="101"/>
      <c r="BA142" s="95"/>
      <c r="BB142" s="95"/>
      <c r="BC142" s="101"/>
      <c r="BD142" s="95"/>
      <c r="BE142" s="95"/>
      <c r="BF142" s="102"/>
    </row>
    <row r="143" spans="1:58" ht="24.95" customHeight="1" x14ac:dyDescent="0.25">
      <c r="A143" s="91"/>
      <c r="B143" s="91"/>
      <c r="C143" s="91"/>
      <c r="D143" s="92"/>
      <c r="E143" s="92"/>
      <c r="F143" s="92"/>
      <c r="G143" s="92"/>
      <c r="H143" s="93"/>
      <c r="I143" s="93"/>
      <c r="J143" s="93"/>
      <c r="K143" s="94"/>
      <c r="L143" s="95"/>
      <c r="M143" s="95"/>
      <c r="N143" s="93"/>
      <c r="O143" s="93"/>
      <c r="P143" s="93"/>
      <c r="Q143" s="95"/>
      <c r="R143" s="94"/>
      <c r="S143" s="96"/>
      <c r="T143" s="96"/>
      <c r="U143" s="94"/>
      <c r="V143" s="97"/>
      <c r="W143" s="98"/>
      <c r="X143" s="97"/>
      <c r="Y143" s="96"/>
      <c r="Z143" s="96"/>
      <c r="AA143" s="94"/>
      <c r="AB143" s="97"/>
      <c r="AC143" s="98"/>
      <c r="AD143" s="97"/>
      <c r="AE143" s="96"/>
      <c r="AF143" s="96"/>
      <c r="AG143" s="94"/>
      <c r="AH143" s="97"/>
      <c r="AI143" s="98"/>
      <c r="AJ143" s="97"/>
      <c r="AK143" s="94"/>
      <c r="AL143" s="94"/>
      <c r="AM143" s="97"/>
      <c r="AN143" s="97"/>
      <c r="AO143" s="97"/>
      <c r="AP143" s="97"/>
      <c r="AQ143" s="97"/>
      <c r="AR143" s="99"/>
      <c r="AS143" s="100"/>
      <c r="AT143" s="97"/>
      <c r="AU143" s="97"/>
      <c r="AV143" s="97"/>
      <c r="AW143" s="97"/>
      <c r="AX143" s="99"/>
      <c r="AY143" s="99"/>
      <c r="AZ143" s="101"/>
      <c r="BA143" s="95"/>
      <c r="BB143" s="95"/>
      <c r="BC143" s="101"/>
      <c r="BD143" s="95"/>
      <c r="BE143" s="95"/>
      <c r="BF143" s="102"/>
    </row>
    <row r="144" spans="1:58" ht="24.95" customHeight="1" x14ac:dyDescent="0.25">
      <c r="A144" s="91"/>
      <c r="B144" s="91"/>
      <c r="C144" s="91"/>
      <c r="D144" s="92"/>
      <c r="E144" s="92"/>
      <c r="F144" s="92"/>
      <c r="G144" s="92"/>
      <c r="H144" s="93"/>
      <c r="I144" s="93"/>
      <c r="J144" s="93"/>
      <c r="K144" s="94"/>
      <c r="L144" s="95"/>
      <c r="M144" s="95"/>
      <c r="N144" s="93"/>
      <c r="O144" s="93"/>
      <c r="P144" s="93"/>
      <c r="Q144" s="95"/>
      <c r="R144" s="94"/>
      <c r="S144" s="96"/>
      <c r="T144" s="96"/>
      <c r="U144" s="94"/>
      <c r="V144" s="97"/>
      <c r="W144" s="98"/>
      <c r="X144" s="97"/>
      <c r="Y144" s="96"/>
      <c r="Z144" s="96"/>
      <c r="AA144" s="94"/>
      <c r="AB144" s="97"/>
      <c r="AC144" s="98"/>
      <c r="AD144" s="97"/>
      <c r="AE144" s="96"/>
      <c r="AF144" s="96"/>
      <c r="AG144" s="94"/>
      <c r="AH144" s="97"/>
      <c r="AI144" s="98"/>
      <c r="AJ144" s="97"/>
      <c r="AK144" s="94"/>
      <c r="AL144" s="94"/>
      <c r="AM144" s="97"/>
      <c r="AN144" s="97"/>
      <c r="AO144" s="97"/>
      <c r="AP144" s="97"/>
      <c r="AQ144" s="97"/>
      <c r="AR144" s="99"/>
      <c r="AS144" s="100"/>
      <c r="AT144" s="97"/>
      <c r="AU144" s="97"/>
      <c r="AV144" s="97"/>
      <c r="AW144" s="97"/>
      <c r="AX144" s="99"/>
      <c r="AY144" s="99"/>
      <c r="AZ144" s="101"/>
      <c r="BA144" s="95"/>
      <c r="BB144" s="95"/>
      <c r="BC144" s="101"/>
      <c r="BD144" s="95"/>
      <c r="BE144" s="95"/>
      <c r="BF144" s="102"/>
    </row>
    <row r="145" spans="1:58" ht="24.95" customHeight="1" x14ac:dyDescent="0.25">
      <c r="A145" s="91"/>
      <c r="B145" s="91"/>
      <c r="C145" s="91"/>
      <c r="D145" s="92"/>
      <c r="E145" s="92"/>
      <c r="F145" s="92"/>
      <c r="G145" s="92"/>
      <c r="H145" s="93"/>
      <c r="I145" s="93"/>
      <c r="J145" s="93"/>
      <c r="K145" s="94"/>
      <c r="L145" s="95"/>
      <c r="M145" s="95"/>
      <c r="N145" s="93"/>
      <c r="O145" s="93"/>
      <c r="P145" s="93"/>
      <c r="Q145" s="95"/>
      <c r="R145" s="94"/>
      <c r="S145" s="96"/>
      <c r="T145" s="96"/>
      <c r="U145" s="94"/>
      <c r="V145" s="97"/>
      <c r="W145" s="98"/>
      <c r="X145" s="97"/>
      <c r="Y145" s="96"/>
      <c r="Z145" s="96"/>
      <c r="AA145" s="94"/>
      <c r="AB145" s="97"/>
      <c r="AC145" s="98"/>
      <c r="AD145" s="97"/>
      <c r="AE145" s="96"/>
      <c r="AF145" s="96"/>
      <c r="AG145" s="94"/>
      <c r="AH145" s="97"/>
      <c r="AI145" s="98"/>
      <c r="AJ145" s="97"/>
      <c r="AK145" s="94"/>
      <c r="AL145" s="94"/>
      <c r="AM145" s="97"/>
      <c r="AN145" s="97"/>
      <c r="AO145" s="97"/>
      <c r="AP145" s="97"/>
      <c r="AQ145" s="97"/>
      <c r="AR145" s="99"/>
      <c r="AS145" s="100"/>
      <c r="AT145" s="97"/>
      <c r="AU145" s="97"/>
      <c r="AV145" s="97"/>
      <c r="AW145" s="97"/>
      <c r="AX145" s="99"/>
      <c r="AY145" s="99"/>
      <c r="AZ145" s="101"/>
      <c r="BA145" s="95"/>
      <c r="BB145" s="95"/>
      <c r="BC145" s="101"/>
      <c r="BD145" s="95"/>
      <c r="BE145" s="95"/>
      <c r="BF145" s="102"/>
    </row>
    <row r="146" spans="1:58" ht="24.95" customHeight="1" x14ac:dyDescent="0.25">
      <c r="A146" s="91"/>
      <c r="B146" s="91"/>
      <c r="C146" s="91"/>
      <c r="D146" s="92"/>
      <c r="E146" s="92"/>
      <c r="F146" s="92"/>
      <c r="G146" s="92"/>
      <c r="H146" s="93"/>
      <c r="I146" s="93"/>
      <c r="J146" s="93"/>
      <c r="K146" s="94"/>
      <c r="L146" s="95"/>
      <c r="M146" s="95"/>
      <c r="N146" s="93"/>
      <c r="O146" s="93"/>
      <c r="P146" s="93"/>
      <c r="Q146" s="95"/>
      <c r="R146" s="94"/>
      <c r="S146" s="96"/>
      <c r="T146" s="96"/>
      <c r="U146" s="94"/>
      <c r="V146" s="97"/>
      <c r="W146" s="98"/>
      <c r="X146" s="97"/>
      <c r="Y146" s="96"/>
      <c r="Z146" s="96"/>
      <c r="AA146" s="94"/>
      <c r="AB146" s="97"/>
      <c r="AC146" s="98"/>
      <c r="AD146" s="97"/>
      <c r="AE146" s="96"/>
      <c r="AF146" s="96"/>
      <c r="AG146" s="94"/>
      <c r="AH146" s="97"/>
      <c r="AI146" s="98"/>
      <c r="AJ146" s="97"/>
      <c r="AK146" s="94"/>
      <c r="AL146" s="94"/>
      <c r="AM146" s="97"/>
      <c r="AN146" s="97"/>
      <c r="AO146" s="97"/>
      <c r="AP146" s="97"/>
      <c r="AQ146" s="97"/>
      <c r="AR146" s="99"/>
      <c r="AS146" s="100"/>
      <c r="AT146" s="97"/>
      <c r="AU146" s="97"/>
      <c r="AV146" s="97"/>
      <c r="AW146" s="97"/>
      <c r="AX146" s="99"/>
      <c r="AY146" s="99"/>
      <c r="AZ146" s="101"/>
      <c r="BA146" s="95"/>
      <c r="BB146" s="95"/>
      <c r="BC146" s="101"/>
      <c r="BD146" s="95"/>
      <c r="BE146" s="95"/>
      <c r="BF146" s="102"/>
    </row>
    <row r="147" spans="1:58" ht="24.95" customHeight="1" x14ac:dyDescent="0.25">
      <c r="A147" s="103"/>
      <c r="B147" s="103"/>
      <c r="C147" s="103"/>
      <c r="D147" s="104"/>
      <c r="E147" s="104"/>
      <c r="F147" s="104"/>
      <c r="G147" s="104"/>
      <c r="H147" s="105"/>
      <c r="I147" s="105"/>
      <c r="J147" s="105"/>
      <c r="K147" s="106"/>
      <c r="L147" s="107"/>
      <c r="M147" s="107"/>
      <c r="N147" s="105"/>
      <c r="O147" s="105"/>
      <c r="P147" s="105"/>
      <c r="Q147" s="107"/>
      <c r="R147" s="106"/>
      <c r="S147" s="108"/>
      <c r="T147" s="108"/>
      <c r="U147" s="106"/>
      <c r="V147" s="109"/>
      <c r="W147" s="110"/>
      <c r="X147" s="109"/>
      <c r="Y147" s="108"/>
      <c r="Z147" s="108"/>
      <c r="AA147" s="106"/>
      <c r="AB147" s="97"/>
      <c r="AC147" s="110"/>
      <c r="AD147" s="109"/>
      <c r="AE147" s="108"/>
      <c r="AF147" s="108"/>
      <c r="AG147" s="106"/>
      <c r="AH147" s="109"/>
      <c r="AI147" s="110"/>
      <c r="AJ147" s="109"/>
      <c r="AK147" s="106"/>
      <c r="AL147" s="106"/>
      <c r="AM147" s="109"/>
      <c r="AN147" s="109"/>
      <c r="AO147" s="109"/>
      <c r="AP147" s="109"/>
      <c r="AQ147" s="109"/>
      <c r="AR147" s="111"/>
      <c r="AS147" s="112"/>
      <c r="AT147" s="109"/>
      <c r="AU147" s="109"/>
      <c r="AV147" s="109"/>
      <c r="AW147" s="109"/>
      <c r="AX147" s="111"/>
      <c r="AY147" s="111"/>
      <c r="AZ147" s="113"/>
      <c r="BA147" s="107"/>
      <c r="BB147" s="107"/>
      <c r="BC147" s="113"/>
      <c r="BD147" s="107"/>
      <c r="BE147" s="107"/>
      <c r="BF147" s="114"/>
    </row>
    <row r="148" spans="1:58" x14ac:dyDescent="0.25">
      <c r="E148"/>
    </row>
    <row r="160" spans="1:58" x14ac:dyDescent="0.25">
      <c r="G160" s="26"/>
    </row>
  </sheetData>
  <phoneticPr fontId="26" type="noConversion"/>
  <dataValidations xWindow="1005" yWindow="835" count="9">
    <dataValidation type="list" allowBlank="1" showInputMessage="1" showErrorMessage="1" errorTitle="Manual input not allowed" error="Please select an energy source from the drop down list" promptTitle="Energy Source" prompt="Please select an Energy Source" sqref="Y42:Y147 Y3:Y40 AE3:AE147 S3:S147" xr:uid="{00000000-0002-0000-0300-000000000000}">
      <formula1>EnergySource</formula1>
    </dataValidation>
    <dataValidation type="list" allowBlank="1" showInputMessage="1" showErrorMessage="1" errorTitle="Manual Input Error" error="Manual input not allowed, please select a Conversion Technology from drop down list (you must have entered an Energy Soruce first)_x000a_" promptTitle="Energy Conversion Technology" prompt="Select a Conversion Technology from the drop down list" sqref="Z3:Z147 AF3:AF147 T3:T147" xr:uid="{00000000-0002-0000-0300-000001000000}">
      <formula1>INDIRECT(SUBSTITUTE(SUBSTITUTE(SUBSTITUTE(SUBSTITUTE(SUBSTITUTE(SUBSTITUTE(S3," ",""),"-",""),"(",""),")",""),"&amp;",""),"/",""))</formula1>
    </dataValidation>
    <dataValidation type="list" allowBlank="1" showInputMessage="1" showErrorMessage="1" errorTitle="Manual Input Error" error="Manual input not allowed, please select from drop down list_x000a_" promptTitle="Is it CHP Cogeneration?" prompt="Select an answer fom the drop down list" sqref="AB8:AB9 AH6:AH147 AB6" xr:uid="{00000000-0002-0000-0300-000003000000}">
      <formula1>#REF!</formula1>
    </dataValidation>
    <dataValidation type="date" operator="greaterThan" allowBlank="1" showInputMessage="1" showErrorMessage="1" errorTitle="Last updated" error="Please enter a valid date" promptTitle="Last updated" prompt="Please enter a valid date" sqref="BF3:BF147" xr:uid="{16993786-9DDB-4092-BDC1-08C49A1EB006}">
      <formula1>367</formula1>
    </dataValidation>
    <dataValidation type="date" operator="greaterThan" allowBlank="1" showInputMessage="1" showErrorMessage="1" errorTitle="Date accepted" error="Please enter a valid date or leave blank" promptTitle="Date Accepted" prompt="Please enter a valid date or leave blank" sqref="AR21 AX3:AX35 AX37:AX147" xr:uid="{85E75BBE-1A3E-4DB4-8DB8-D9EC595ACDEA}">
      <formula1>367</formula1>
    </dataValidation>
    <dataValidation type="date" operator="greaterThan" allowBlank="1" showInputMessage="1" showErrorMessage="1" errorTitle="Target energisation date" error="Please enter a valid date or leave blank" promptTitle="Target energisation date" prompt="Please enter a valid date or leave blank" sqref="AR22:AR23 AY3:AY35 AR34:AR35 AR39 AY37:AY147 AR42 AR44" xr:uid="{D36AC0CD-982E-48DC-82B7-38704A35F7CA}">
      <formula1>367</formula1>
    </dataValidation>
    <dataValidation allowBlank="1" showInputMessage="1" showErrorMessage="1" promptTitle="Point of Connection Voltage" prompt="Please enter a value excluding the units (e.g. 11 rather than 11kV). If unknown, please enter To Be Confirmed or other useful info (e.g. LV)" sqref="Q3:Q147" xr:uid="{328D6404-EEB6-450F-85DD-5DE628EE58AC}"/>
    <dataValidation allowBlank="1" showInputMessage="1" showErrorMessage="1" errorTitle="Licence Area" error="Please select from list" promptTitle="Licence Area" prompt="Please select from list" sqref="R3:R147" xr:uid="{07D8CAE0-1F88-43B3-ACD6-1036631B7DAD}"/>
    <dataValidation allowBlank="1" showInputMessage="1" showErrorMessage="1" errorTitle="Manual Input Error" error="Manual input not allowed, please select from drop down list_x000a_" promptTitle="Is it CHP Cogeneration?" prompt="Select an answer fom the drop down list" sqref="AB7" xr:uid="{C757ABC3-8E89-4740-9AC2-4106A1EEF48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005" yWindow="835" count="7">
        <x14:dataValidation type="list" allowBlank="1" showInputMessage="1" showErrorMessage="1" promptTitle="Flexible Connection?" prompt="Please select from list" xr:uid="{CFB28F58-A702-4080-9692-E460E071A2A1}">
          <x14:formula1>
            <xm:f>Lists!$AB$2:$AB$4</xm:f>
          </x14:formula1>
          <xm:sqref>AK3:AK16 AK53 AK55 AK59:AK60 AK93:AK147</xm:sqref>
        </x14:dataValidation>
        <x14:dataValidation type="list" allowBlank="1" showInputMessage="1" showErrorMessage="1" promptTitle="Connection Queue" prompt="Please select from list" xr:uid="{1A3A0BA4-0964-4DE8-9E62-C82747EF1019}">
          <x14:formula1>
            <xm:f>Lists!$AH$2:$AH$4</xm:f>
          </x14:formula1>
          <xm:sqref>BC3:BC147</xm:sqref>
        </x14:dataValidation>
        <x14:dataValidation type="list" allowBlank="1" showInputMessage="1" showErrorMessage="1" errorTitle="Manual Input Error" error="Manual input not allowed, please select from drop down list_x000a_" promptTitle="Is it CHP Cogeneration?" prompt="Select an answer fom the drop down list" xr:uid="{C4C122C7-9511-4CD7-BAFB-5A7E8FFD099D}">
          <x14:formula1>
            <xm:f>Lists!$AG$2:$AG$4</xm:f>
          </x14:formula1>
          <xm:sqref>AG45:AG147 AA45:AA147 AA3:AA16 AG3:AG16 U3:U16 U46:U65 U67:U69 U74:U76 U78 U82 U84:U85 U87:U89 U72 U91:U147</xm:sqref>
        </x14:dataValidation>
        <x14:dataValidation type="list" allowBlank="1" showInputMessage="1" showErrorMessage="1" errorTitle="Manual Input Error" error="Manual input not allowed, please select from drop-down list " promptTitle="Connection Status" prompt="Please select from option in list" xr:uid="{5229DF32-E2C0-47EC-BF73-3ABE9DF6539A}">
          <x14:formula1>
            <xm:f>Lists!$AF$2:$AF$3</xm:f>
          </x14:formula1>
          <xm:sqref>AL3:AL16 AL93:AL147</xm:sqref>
        </x14:dataValidation>
        <x14:dataValidation type="list" allowBlank="1" showInputMessage="1" showErrorMessage="1" errorTitle="Manual entry not allowed" error="Please select an option from the drop down list" promptTitle="Distribution service provider" prompt="Please select an option from the drop down list" xr:uid="{F21D744D-D70A-4084-B330-6535495F43BD}">
          <x14:formula1>
            <xm:f>Lists!$AC$2:$AC$4</xm:f>
          </x14:formula1>
          <xm:sqref>AZ3:AZ15 AZ93:AZ147</xm:sqref>
        </x14:dataValidation>
        <x14:dataValidation type="list" allowBlank="1" showInputMessage="1" showErrorMessage="1" errorTitle="Mnaul entry not allowed" error="Please select an option from the drop down list" promptTitle="Transmission service provider" prompt="Please select an option from the drop down list" xr:uid="{0D9BE2FD-55D7-4216-9078-83BC53BAFF32}">
          <x14:formula1>
            <xm:f>Lists!$AD$2:$AD$4</xm:f>
          </x14:formula1>
          <xm:sqref>AZ16:AZ92 BA3:BA147</xm:sqref>
        </x14:dataValidation>
        <x14:dataValidation type="list" allowBlank="1" showInputMessage="1" showErrorMessage="1" errorTitle="Manual entry not allowed" error="Please select from list" promptTitle="Country" prompt="Please select from list" xr:uid="{7993A3AE-CBB0-4004-8956-72E7D2C265A7}">
          <x14:formula1>
            <xm:f>Lists!$AI$2:$AI$5</xm:f>
          </x14:formula1>
          <xm:sqref>L3:L7 K3:K16 K45:K147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fitToPage="1"/>
  </sheetPr>
  <dimension ref="A1:I45"/>
  <sheetViews>
    <sheetView showRowColHeaders="0" zoomScale="70" zoomScaleNormal="70" workbookViewId="0"/>
  </sheetViews>
  <sheetFormatPr defaultColWidth="0" defaultRowHeight="15" zeroHeight="1" x14ac:dyDescent="0.25"/>
  <cols>
    <col min="1" max="1" width="7.85546875" customWidth="1"/>
    <col min="2" max="3" width="2.85546875" customWidth="1"/>
    <col min="4" max="4" width="45.85546875" style="11" customWidth="1"/>
    <col min="5" max="5" width="115.42578125" customWidth="1"/>
    <col min="6" max="6" width="2.85546875" customWidth="1"/>
    <col min="7" max="7" width="7.85546875" customWidth="1"/>
    <col min="8" max="9" width="0" hidden="1" customWidth="1"/>
    <col min="10" max="16384" width="9.140625" hidden="1"/>
  </cols>
  <sheetData>
    <row r="1" spans="1:7" ht="15.75" thickBot="1" x14ac:dyDescent="0.3">
      <c r="A1" s="3"/>
      <c r="B1" s="3"/>
      <c r="C1" s="3"/>
      <c r="D1" s="4"/>
      <c r="E1" s="3"/>
      <c r="F1" s="3"/>
      <c r="G1" s="3"/>
    </row>
    <row r="2" spans="1:7" x14ac:dyDescent="0.25">
      <c r="A2" s="3"/>
      <c r="B2" s="5"/>
      <c r="C2" s="6"/>
      <c r="D2" s="7"/>
      <c r="E2" s="6"/>
      <c r="F2" s="8"/>
      <c r="G2" s="3"/>
    </row>
    <row r="3" spans="1:7" ht="16.5" thickBot="1" x14ac:dyDescent="0.3">
      <c r="A3" s="3"/>
      <c r="B3" s="9"/>
      <c r="C3" s="32" t="s">
        <v>174</v>
      </c>
      <c r="F3" s="10"/>
      <c r="G3" s="3"/>
    </row>
    <row r="4" spans="1:7" ht="17.25" thickTop="1" thickBot="1" x14ac:dyDescent="0.3">
      <c r="A4" s="3"/>
      <c r="B4" s="9"/>
      <c r="C4" s="32" t="s">
        <v>0</v>
      </c>
      <c r="D4" s="30"/>
      <c r="E4" s="29"/>
      <c r="F4" s="10"/>
      <c r="G4" s="3"/>
    </row>
    <row r="5" spans="1:7" ht="15.75" thickTop="1" x14ac:dyDescent="0.25">
      <c r="A5" s="3"/>
      <c r="B5" s="9"/>
      <c r="F5" s="10"/>
      <c r="G5" s="3"/>
    </row>
    <row r="6" spans="1:7" ht="30.75" customHeight="1" x14ac:dyDescent="0.25">
      <c r="A6" s="3"/>
      <c r="B6" s="9"/>
      <c r="D6" s="159" t="s">
        <v>209</v>
      </c>
      <c r="E6" s="160"/>
      <c r="F6" s="10"/>
      <c r="G6" s="3"/>
    </row>
    <row r="7" spans="1:7" x14ac:dyDescent="0.25">
      <c r="A7" s="3"/>
      <c r="B7" s="9"/>
      <c r="F7" s="10"/>
      <c r="G7" s="3"/>
    </row>
    <row r="8" spans="1:7" ht="16.5" thickBot="1" x14ac:dyDescent="0.3">
      <c r="A8" s="3"/>
      <c r="B8" s="9"/>
      <c r="C8" s="32" t="s">
        <v>22</v>
      </c>
      <c r="D8" s="30"/>
      <c r="E8" s="29"/>
      <c r="F8" s="10"/>
      <c r="G8" s="3"/>
    </row>
    <row r="9" spans="1:7" ht="16.5" thickTop="1" thickBot="1" x14ac:dyDescent="0.3">
      <c r="A9" s="3"/>
      <c r="B9" s="9"/>
      <c r="F9" s="10"/>
      <c r="G9" s="3"/>
    </row>
    <row r="10" spans="1:7" s="2" customFormat="1" x14ac:dyDescent="0.25">
      <c r="A10" s="12"/>
      <c r="B10" s="13"/>
      <c r="D10" s="39" t="s">
        <v>1</v>
      </c>
      <c r="E10" s="40" t="s">
        <v>2</v>
      </c>
      <c r="F10" s="14"/>
      <c r="G10" s="12"/>
    </row>
    <row r="11" spans="1:7" s="2" customFormat="1" x14ac:dyDescent="0.25">
      <c r="A11" s="12"/>
      <c r="B11" s="13"/>
      <c r="D11" s="162" t="s">
        <v>37</v>
      </c>
      <c r="E11" s="163"/>
      <c r="F11" s="14"/>
      <c r="G11" s="12"/>
    </row>
    <row r="12" spans="1:7" s="25" customFormat="1" ht="63.75" x14ac:dyDescent="0.25">
      <c r="A12" s="21"/>
      <c r="B12" s="37"/>
      <c r="D12" s="41" t="s">
        <v>103</v>
      </c>
      <c r="E12" s="64" t="s">
        <v>128</v>
      </c>
      <c r="F12" s="38"/>
      <c r="G12" s="21"/>
    </row>
    <row r="13" spans="1:7" s="25" customFormat="1" x14ac:dyDescent="0.25">
      <c r="A13" s="21"/>
      <c r="B13" s="37"/>
      <c r="D13" s="41" t="s">
        <v>30</v>
      </c>
      <c r="E13" s="42" t="s">
        <v>81</v>
      </c>
      <c r="F13" s="38"/>
      <c r="G13" s="21"/>
    </row>
    <row r="14" spans="1:7" s="35" customFormat="1" x14ac:dyDescent="0.25">
      <c r="A14" s="33"/>
      <c r="B14" s="34"/>
      <c r="D14" s="43" t="s">
        <v>31</v>
      </c>
      <c r="E14" s="42" t="s">
        <v>32</v>
      </c>
      <c r="F14" s="36"/>
      <c r="G14" s="33"/>
    </row>
    <row r="15" spans="1:7" s="35" customFormat="1" x14ac:dyDescent="0.25">
      <c r="A15" s="33"/>
      <c r="B15" s="34"/>
      <c r="D15" s="43" t="s">
        <v>23</v>
      </c>
      <c r="E15" s="64" t="s">
        <v>87</v>
      </c>
      <c r="F15" s="36"/>
      <c r="G15" s="33"/>
    </row>
    <row r="16" spans="1:7" s="35" customFormat="1" x14ac:dyDescent="0.25">
      <c r="A16" s="33"/>
      <c r="B16" s="34"/>
      <c r="D16" s="43" t="s">
        <v>27</v>
      </c>
      <c r="E16" s="64" t="s">
        <v>88</v>
      </c>
      <c r="F16" s="36"/>
      <c r="G16" s="33"/>
    </row>
    <row r="17" spans="1:7" s="35" customFormat="1" x14ac:dyDescent="0.25">
      <c r="A17" s="33"/>
      <c r="B17" s="34"/>
      <c r="D17" s="43" t="s">
        <v>24</v>
      </c>
      <c r="E17" s="64" t="s">
        <v>89</v>
      </c>
      <c r="F17" s="36"/>
      <c r="G17" s="33"/>
    </row>
    <row r="18" spans="1:7" s="35" customFormat="1" x14ac:dyDescent="0.25">
      <c r="A18" s="33"/>
      <c r="B18" s="34"/>
      <c r="D18" s="43" t="s">
        <v>25</v>
      </c>
      <c r="E18" s="64" t="s">
        <v>90</v>
      </c>
      <c r="F18" s="36"/>
      <c r="G18" s="33"/>
    </row>
    <row r="19" spans="1:7" s="35" customFormat="1" x14ac:dyDescent="0.25">
      <c r="A19" s="33"/>
      <c r="B19" s="34"/>
      <c r="D19" s="43" t="s">
        <v>26</v>
      </c>
      <c r="E19" s="64" t="s">
        <v>91</v>
      </c>
      <c r="F19" s="36"/>
      <c r="G19" s="33"/>
    </row>
    <row r="20" spans="1:7" s="35" customFormat="1" x14ac:dyDescent="0.25">
      <c r="A20" s="33"/>
      <c r="B20" s="34"/>
      <c r="D20" s="41" t="s">
        <v>84</v>
      </c>
      <c r="E20" s="64" t="s">
        <v>92</v>
      </c>
      <c r="F20" s="36"/>
      <c r="G20" s="33"/>
    </row>
    <row r="21" spans="1:7" s="2" customFormat="1" ht="51" x14ac:dyDescent="0.25">
      <c r="A21" s="12"/>
      <c r="B21" s="13"/>
      <c r="D21" s="41" t="s">
        <v>72</v>
      </c>
      <c r="E21" s="64" t="s">
        <v>111</v>
      </c>
      <c r="F21" s="14"/>
      <c r="G21" s="12"/>
    </row>
    <row r="22" spans="1:7" s="2" customFormat="1" ht="51" x14ac:dyDescent="0.25">
      <c r="A22" s="12"/>
      <c r="B22" s="13"/>
      <c r="D22" s="41" t="s">
        <v>93</v>
      </c>
      <c r="E22" s="64" t="s">
        <v>115</v>
      </c>
      <c r="F22" s="14"/>
      <c r="G22" s="12"/>
    </row>
    <row r="23" spans="1:7" s="2" customFormat="1" x14ac:dyDescent="0.25">
      <c r="A23" s="12"/>
      <c r="B23" s="13"/>
      <c r="D23" s="41" t="s">
        <v>4</v>
      </c>
      <c r="E23" s="64" t="s">
        <v>94</v>
      </c>
      <c r="F23" s="14"/>
      <c r="G23" s="12"/>
    </row>
    <row r="24" spans="1:7" s="2" customFormat="1" x14ac:dyDescent="0.25">
      <c r="A24" s="12"/>
      <c r="B24" s="13"/>
      <c r="D24" s="41" t="s">
        <v>5</v>
      </c>
      <c r="E24" s="64" t="s">
        <v>181</v>
      </c>
      <c r="F24" s="14"/>
      <c r="G24" s="12"/>
    </row>
    <row r="25" spans="1:7" s="2" customFormat="1" x14ac:dyDescent="0.25">
      <c r="A25" s="12"/>
      <c r="B25" s="13"/>
      <c r="D25" s="41" t="s">
        <v>33</v>
      </c>
      <c r="E25" s="64" t="s">
        <v>182</v>
      </c>
      <c r="F25" s="14"/>
      <c r="G25" s="12"/>
    </row>
    <row r="26" spans="1:7" s="2" customFormat="1" ht="25.5" x14ac:dyDescent="0.25">
      <c r="A26" s="12"/>
      <c r="B26" s="13"/>
      <c r="D26" s="41" t="s">
        <v>85</v>
      </c>
      <c r="E26" s="64" t="s">
        <v>95</v>
      </c>
      <c r="F26" s="14"/>
      <c r="G26" s="12"/>
    </row>
    <row r="27" spans="1:7" s="2" customFormat="1" x14ac:dyDescent="0.25">
      <c r="A27" s="12"/>
      <c r="B27" s="13"/>
      <c r="D27" s="41" t="s">
        <v>34</v>
      </c>
      <c r="E27" s="42" t="s">
        <v>116</v>
      </c>
      <c r="F27" s="14"/>
      <c r="G27" s="12"/>
    </row>
    <row r="28" spans="1:7" s="2" customFormat="1" ht="25.5" x14ac:dyDescent="0.25">
      <c r="A28" s="12"/>
      <c r="B28" s="13"/>
      <c r="D28" s="55" t="s">
        <v>82</v>
      </c>
      <c r="E28" s="42" t="s">
        <v>141</v>
      </c>
      <c r="F28" s="14"/>
      <c r="G28" s="12"/>
    </row>
    <row r="29" spans="1:7" s="2" customFormat="1" x14ac:dyDescent="0.25">
      <c r="A29" s="12"/>
      <c r="B29" s="13"/>
      <c r="D29" s="168" t="s">
        <v>210</v>
      </c>
      <c r="E29" s="169"/>
      <c r="F29" s="14"/>
      <c r="G29" s="12"/>
    </row>
    <row r="30" spans="1:7" s="2" customFormat="1" x14ac:dyDescent="0.25">
      <c r="A30" s="12"/>
      <c r="B30" s="13"/>
      <c r="D30" s="48" t="s">
        <v>134</v>
      </c>
      <c r="E30" s="65" t="s">
        <v>175</v>
      </c>
      <c r="F30" s="14"/>
      <c r="G30" s="12"/>
    </row>
    <row r="31" spans="1:7" s="2" customFormat="1" x14ac:dyDescent="0.25">
      <c r="A31" s="12"/>
      <c r="B31" s="13"/>
      <c r="D31" s="48" t="s">
        <v>120</v>
      </c>
      <c r="E31" s="46" t="s">
        <v>41</v>
      </c>
      <c r="F31" s="14"/>
      <c r="G31" s="12"/>
    </row>
    <row r="32" spans="1:7" s="2" customFormat="1" x14ac:dyDescent="0.25">
      <c r="A32" s="12"/>
      <c r="B32" s="13"/>
      <c r="D32" s="48" t="s">
        <v>121</v>
      </c>
      <c r="E32" s="46" t="s">
        <v>40</v>
      </c>
      <c r="F32" s="14"/>
      <c r="G32" s="12"/>
    </row>
    <row r="33" spans="1:7" s="2" customFormat="1" x14ac:dyDescent="0.25">
      <c r="A33" s="12"/>
      <c r="B33" s="13"/>
      <c r="D33" s="48" t="s">
        <v>176</v>
      </c>
      <c r="E33" s="66" t="s">
        <v>177</v>
      </c>
      <c r="F33" s="14"/>
      <c r="G33" s="12"/>
    </row>
    <row r="34" spans="1:7" s="2" customFormat="1" x14ac:dyDescent="0.25">
      <c r="A34" s="12"/>
      <c r="B34" s="13"/>
      <c r="D34" s="162" t="s">
        <v>76</v>
      </c>
      <c r="E34" s="163"/>
      <c r="F34" s="14"/>
      <c r="G34" s="12"/>
    </row>
    <row r="35" spans="1:7" s="2" customFormat="1" x14ac:dyDescent="0.25">
      <c r="A35" s="12"/>
      <c r="B35" s="13"/>
      <c r="D35" s="48" t="s">
        <v>47</v>
      </c>
      <c r="E35" s="64" t="s">
        <v>99</v>
      </c>
      <c r="F35" s="14"/>
      <c r="G35" s="12"/>
    </row>
    <row r="36" spans="1:7" s="2" customFormat="1" x14ac:dyDescent="0.25">
      <c r="A36" s="12"/>
      <c r="B36" s="13"/>
      <c r="D36" s="48" t="s">
        <v>77</v>
      </c>
      <c r="E36" s="67" t="s">
        <v>100</v>
      </c>
      <c r="F36" s="14"/>
      <c r="G36" s="12"/>
    </row>
    <row r="37" spans="1:7" s="2" customFormat="1" x14ac:dyDescent="0.25">
      <c r="A37" s="12"/>
      <c r="B37" s="13"/>
      <c r="D37" s="48" t="s">
        <v>48</v>
      </c>
      <c r="E37" s="67" t="s">
        <v>126</v>
      </c>
      <c r="F37" s="14"/>
      <c r="G37" s="12"/>
    </row>
    <row r="38" spans="1:7" s="2" customFormat="1" x14ac:dyDescent="0.25">
      <c r="A38" s="12"/>
      <c r="B38" s="13"/>
      <c r="D38" s="162" t="s">
        <v>101</v>
      </c>
      <c r="E38" s="163"/>
      <c r="F38" s="14"/>
      <c r="G38" s="12"/>
    </row>
    <row r="39" spans="1:7" s="2" customFormat="1" ht="15.75" thickBot="1" x14ac:dyDescent="0.3">
      <c r="A39" s="12"/>
      <c r="B39" s="13"/>
      <c r="D39" s="55" t="s">
        <v>36</v>
      </c>
      <c r="E39" s="49" t="s">
        <v>97</v>
      </c>
      <c r="F39" s="14"/>
      <c r="G39" s="12"/>
    </row>
    <row r="40" spans="1:7" x14ac:dyDescent="0.25">
      <c r="A40" s="3"/>
      <c r="B40" s="9"/>
      <c r="D40" s="15"/>
      <c r="E40" s="16"/>
      <c r="F40" s="10"/>
      <c r="G40" s="3"/>
    </row>
    <row r="41" spans="1:7" ht="16.5" thickBot="1" x14ac:dyDescent="0.3">
      <c r="A41" s="3"/>
      <c r="B41" s="9"/>
      <c r="C41" s="32" t="s">
        <v>80</v>
      </c>
      <c r="D41" s="32"/>
      <c r="E41" s="32"/>
      <c r="F41" s="10"/>
      <c r="G41" s="3"/>
    </row>
    <row r="42" spans="1:7" ht="15.75" thickTop="1" x14ac:dyDescent="0.25">
      <c r="A42" s="3"/>
      <c r="B42" s="9"/>
      <c r="F42" s="10"/>
      <c r="G42" s="3"/>
    </row>
    <row r="43" spans="1:7" ht="45" customHeight="1" x14ac:dyDescent="0.25">
      <c r="A43" s="3"/>
      <c r="B43" s="9"/>
      <c r="D43" s="157" t="s">
        <v>172</v>
      </c>
      <c r="E43" s="158"/>
      <c r="F43" s="10"/>
      <c r="G43" s="3"/>
    </row>
    <row r="44" spans="1:7" ht="15.75" thickBot="1" x14ac:dyDescent="0.3">
      <c r="A44" s="3"/>
      <c r="B44" s="17"/>
      <c r="C44" s="18"/>
      <c r="D44" s="19"/>
      <c r="E44" s="18"/>
      <c r="F44" s="20"/>
      <c r="G44" s="3"/>
    </row>
    <row r="45" spans="1:7" x14ac:dyDescent="0.25">
      <c r="A45" s="3"/>
      <c r="B45" s="3"/>
      <c r="C45" s="3"/>
      <c r="D45" s="4"/>
      <c r="E45" s="3"/>
      <c r="F45" s="3"/>
      <c r="G45" s="3"/>
    </row>
  </sheetData>
  <mergeCells count="6">
    <mergeCell ref="D43:E43"/>
    <mergeCell ref="D34:E34"/>
    <mergeCell ref="D38:E38"/>
    <mergeCell ref="D6:E6"/>
    <mergeCell ref="D11:E11"/>
    <mergeCell ref="D29:E29"/>
  </mergeCells>
  <pageMargins left="0.7" right="0.7" top="0.75" bottom="0.75" header="0.3" footer="0.3"/>
  <pageSetup paperSize="9"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AA160"/>
  <sheetViews>
    <sheetView zoomScale="80" zoomScaleNormal="80" workbookViewId="0">
      <pane xSplit="1" ySplit="2" topLeftCell="B3" activePane="bottomRight" state="frozen"/>
      <selection pane="topRight" activeCell="B1" sqref="B1"/>
      <selection pane="bottomLeft" activeCell="A3" sqref="A3"/>
      <selection pane="bottomRight" activeCell="A3" sqref="A3"/>
    </sheetView>
  </sheetViews>
  <sheetFormatPr defaultColWidth="2" defaultRowHeight="15" x14ac:dyDescent="0.25"/>
  <cols>
    <col min="1" max="1" width="27.140625" style="22" customWidth="1"/>
    <col min="2" max="2" width="43.85546875" customWidth="1"/>
    <col min="3" max="3" width="28.140625" style="2" customWidth="1"/>
    <col min="4" max="4" width="36" customWidth="1"/>
    <col min="5" max="7" width="39.85546875" customWidth="1"/>
    <col min="8" max="11" width="33.140625" customWidth="1"/>
    <col min="12" max="15" width="33.5703125" customWidth="1"/>
    <col min="16" max="16" width="41.140625" customWidth="1"/>
    <col min="17" max="21" width="27.85546875" customWidth="1"/>
    <col min="22" max="24" width="21.85546875" customWidth="1"/>
    <col min="25" max="25" width="19.42578125" customWidth="1"/>
    <col min="26" max="26" width="9.5703125" customWidth="1"/>
    <col min="27" max="27" width="16.85546875" customWidth="1"/>
    <col min="28" max="16348" width="0" hidden="1" customWidth="1"/>
  </cols>
  <sheetData>
    <row r="1" spans="1:27" ht="15" customHeight="1" x14ac:dyDescent="0.25">
      <c r="A1" s="58" t="s">
        <v>37</v>
      </c>
      <c r="B1" s="58"/>
      <c r="C1" s="58"/>
      <c r="D1" s="58"/>
      <c r="E1" s="58"/>
      <c r="F1" s="58"/>
      <c r="G1" s="58"/>
      <c r="H1" s="58"/>
      <c r="I1" s="58"/>
      <c r="J1" s="58"/>
      <c r="K1" s="58"/>
      <c r="L1" s="58"/>
      <c r="M1" s="58"/>
      <c r="N1" s="58"/>
      <c r="O1" s="58"/>
      <c r="P1" s="58"/>
      <c r="Q1" s="58"/>
      <c r="R1" s="59" t="s">
        <v>75</v>
      </c>
      <c r="S1" s="58"/>
      <c r="T1" s="58"/>
      <c r="U1" s="58"/>
      <c r="V1" s="63" t="s">
        <v>78</v>
      </c>
      <c r="W1" s="57"/>
      <c r="X1" s="57"/>
      <c r="Y1" s="58"/>
    </row>
    <row r="2" spans="1:27" s="1" customFormat="1" ht="58.5" customHeight="1" x14ac:dyDescent="0.25">
      <c r="A2" s="85" t="s">
        <v>103</v>
      </c>
      <c r="B2" s="85" t="s">
        <v>30</v>
      </c>
      <c r="C2" s="85" t="s">
        <v>31</v>
      </c>
      <c r="D2" s="85" t="s">
        <v>23</v>
      </c>
      <c r="E2" s="85" t="s">
        <v>27</v>
      </c>
      <c r="F2" s="85" t="s">
        <v>24</v>
      </c>
      <c r="G2" s="85" t="s">
        <v>25</v>
      </c>
      <c r="H2" s="85" t="s">
        <v>26</v>
      </c>
      <c r="I2" s="85" t="s">
        <v>84</v>
      </c>
      <c r="J2" s="85" t="s">
        <v>72</v>
      </c>
      <c r="K2" s="85" t="s">
        <v>73</v>
      </c>
      <c r="L2" s="85" t="s">
        <v>4</v>
      </c>
      <c r="M2" s="85" t="s">
        <v>5</v>
      </c>
      <c r="N2" s="85" t="s">
        <v>86</v>
      </c>
      <c r="O2" s="85" t="s">
        <v>85</v>
      </c>
      <c r="P2" s="85" t="s">
        <v>34</v>
      </c>
      <c r="Q2" s="86" t="s">
        <v>82</v>
      </c>
      <c r="R2" s="87" t="s">
        <v>134</v>
      </c>
      <c r="S2" s="86" t="s">
        <v>135</v>
      </c>
      <c r="T2" s="86" t="s">
        <v>136</v>
      </c>
      <c r="U2" s="86" t="s">
        <v>176</v>
      </c>
      <c r="V2" s="88" t="s">
        <v>47</v>
      </c>
      <c r="W2" s="89" t="s">
        <v>77</v>
      </c>
      <c r="X2" s="89" t="s">
        <v>48</v>
      </c>
      <c r="Y2" s="115" t="s">
        <v>36</v>
      </c>
      <c r="Z2"/>
      <c r="AA2"/>
    </row>
    <row r="3" spans="1:27" ht="30" customHeight="1" x14ac:dyDescent="0.25">
      <c r="A3" s="91"/>
      <c r="B3" s="92"/>
      <c r="C3" s="92"/>
      <c r="D3" s="92"/>
      <c r="E3" s="92"/>
      <c r="F3" s="92"/>
      <c r="G3" s="93"/>
      <c r="H3" s="93"/>
      <c r="I3" s="94"/>
      <c r="J3" s="95"/>
      <c r="K3" s="95"/>
      <c r="L3" s="93"/>
      <c r="M3" s="93"/>
      <c r="N3" s="93"/>
      <c r="O3" s="95"/>
      <c r="P3" s="95"/>
      <c r="Q3" s="94"/>
      <c r="R3" s="97"/>
      <c r="S3" s="97"/>
      <c r="T3" s="97"/>
      <c r="U3" s="99"/>
      <c r="V3" s="116"/>
      <c r="W3" s="94"/>
      <c r="X3" s="95"/>
      <c r="Y3" s="117"/>
    </row>
    <row r="4" spans="1:27" ht="30" customHeight="1" x14ac:dyDescent="0.25">
      <c r="A4" s="91"/>
      <c r="B4" s="92"/>
      <c r="C4" s="92"/>
      <c r="D4" s="92"/>
      <c r="E4" s="92"/>
      <c r="F4" s="95"/>
      <c r="G4" s="93"/>
      <c r="H4" s="93"/>
      <c r="I4" s="94"/>
      <c r="J4" s="95"/>
      <c r="K4" s="95"/>
      <c r="L4" s="93"/>
      <c r="M4" s="93"/>
      <c r="N4" s="93"/>
      <c r="O4" s="95"/>
      <c r="P4" s="95"/>
      <c r="Q4" s="94"/>
      <c r="R4" s="97"/>
      <c r="S4" s="97"/>
      <c r="T4" s="97"/>
      <c r="U4" s="99"/>
      <c r="V4" s="116"/>
      <c r="W4" s="94"/>
      <c r="X4" s="95"/>
      <c r="Y4" s="118"/>
    </row>
    <row r="5" spans="1:27" ht="30" customHeight="1" x14ac:dyDescent="0.25">
      <c r="A5" s="91"/>
      <c r="B5" s="92"/>
      <c r="C5" s="92"/>
      <c r="D5" s="92"/>
      <c r="E5" s="92"/>
      <c r="F5" s="95"/>
      <c r="G5" s="93"/>
      <c r="H5" s="93"/>
      <c r="I5" s="94"/>
      <c r="J5" s="95"/>
      <c r="K5" s="95"/>
      <c r="L5" s="93"/>
      <c r="M5" s="93"/>
      <c r="N5" s="93"/>
      <c r="O5" s="95"/>
      <c r="P5" s="95"/>
      <c r="Q5" s="94"/>
      <c r="R5" s="97"/>
      <c r="S5" s="97"/>
      <c r="T5" s="97"/>
      <c r="U5" s="99"/>
      <c r="V5" s="116"/>
      <c r="W5" s="94"/>
      <c r="X5" s="95"/>
      <c r="Y5" s="118"/>
    </row>
    <row r="6" spans="1:27" ht="30" customHeight="1" x14ac:dyDescent="0.25">
      <c r="A6" s="91"/>
      <c r="B6" s="92"/>
      <c r="C6" s="92"/>
      <c r="D6" s="92"/>
      <c r="E6" s="92"/>
      <c r="F6" s="95"/>
      <c r="G6" s="93"/>
      <c r="H6" s="93"/>
      <c r="I6" s="94"/>
      <c r="J6" s="95"/>
      <c r="K6" s="95"/>
      <c r="L6" s="93"/>
      <c r="M6" s="93"/>
      <c r="N6" s="93"/>
      <c r="O6" s="95"/>
      <c r="P6" s="95"/>
      <c r="Q6" s="94"/>
      <c r="R6" s="97"/>
      <c r="S6" s="97"/>
      <c r="T6" s="97"/>
      <c r="U6" s="99"/>
      <c r="V6" s="116"/>
      <c r="W6" s="94"/>
      <c r="X6" s="95"/>
      <c r="Y6" s="118"/>
    </row>
    <row r="7" spans="1:27" ht="30" customHeight="1" x14ac:dyDescent="0.25">
      <c r="A7" s="91"/>
      <c r="B7" s="92"/>
      <c r="C7" s="92"/>
      <c r="D7" s="92"/>
      <c r="E7" s="92"/>
      <c r="F7" s="95"/>
      <c r="G7" s="93"/>
      <c r="H7" s="93"/>
      <c r="I7" s="94"/>
      <c r="J7" s="95"/>
      <c r="K7" s="95"/>
      <c r="L7" s="93"/>
      <c r="M7" s="93"/>
      <c r="N7" s="93"/>
      <c r="O7" s="95"/>
      <c r="P7" s="95"/>
      <c r="Q7" s="94"/>
      <c r="R7" s="97"/>
      <c r="S7" s="97"/>
      <c r="T7" s="97"/>
      <c r="U7" s="99"/>
      <c r="V7" s="116"/>
      <c r="W7" s="94"/>
      <c r="X7" s="95"/>
      <c r="Y7" s="118"/>
    </row>
    <row r="8" spans="1:27" ht="30" customHeight="1" x14ac:dyDescent="0.25">
      <c r="A8" s="91"/>
      <c r="B8" s="92"/>
      <c r="C8" s="92"/>
      <c r="D8" s="92"/>
      <c r="E8" s="92"/>
      <c r="F8" s="95"/>
      <c r="G8" s="93"/>
      <c r="H8" s="93"/>
      <c r="I8" s="94"/>
      <c r="J8" s="95"/>
      <c r="K8" s="95"/>
      <c r="L8" s="93"/>
      <c r="M8" s="93"/>
      <c r="N8" s="93"/>
      <c r="O8" s="95"/>
      <c r="P8" s="95"/>
      <c r="Q8" s="94"/>
      <c r="R8" s="97"/>
      <c r="S8" s="97"/>
      <c r="T8" s="97"/>
      <c r="U8" s="99"/>
      <c r="V8" s="116"/>
      <c r="W8" s="94"/>
      <c r="X8" s="95"/>
      <c r="Y8" s="118"/>
    </row>
    <row r="9" spans="1:27" ht="30" customHeight="1" x14ac:dyDescent="0.25">
      <c r="A9" s="91"/>
      <c r="B9" s="92"/>
      <c r="C9" s="92"/>
      <c r="D9" s="92"/>
      <c r="E9" s="92"/>
      <c r="F9" s="95"/>
      <c r="G9" s="93"/>
      <c r="H9" s="93"/>
      <c r="I9" s="94"/>
      <c r="J9" s="95"/>
      <c r="K9" s="95"/>
      <c r="L9" s="93"/>
      <c r="M9" s="93"/>
      <c r="N9" s="93"/>
      <c r="O9" s="95"/>
      <c r="P9" s="95"/>
      <c r="Q9" s="94"/>
      <c r="R9" s="97"/>
      <c r="S9" s="97"/>
      <c r="T9" s="97"/>
      <c r="U9" s="99"/>
      <c r="V9" s="116"/>
      <c r="W9" s="94"/>
      <c r="X9" s="95"/>
      <c r="Y9" s="118"/>
    </row>
    <row r="10" spans="1:27" ht="30" customHeight="1" x14ac:dyDescent="0.25">
      <c r="A10" s="91"/>
      <c r="B10" s="92"/>
      <c r="C10" s="92"/>
      <c r="D10" s="92"/>
      <c r="E10" s="92"/>
      <c r="F10" s="95"/>
      <c r="G10" s="93"/>
      <c r="H10" s="93"/>
      <c r="I10" s="94"/>
      <c r="J10" s="95"/>
      <c r="K10" s="95"/>
      <c r="L10" s="93"/>
      <c r="M10" s="93"/>
      <c r="N10" s="93"/>
      <c r="O10" s="95"/>
      <c r="P10" s="95"/>
      <c r="Q10" s="94"/>
      <c r="R10" s="97"/>
      <c r="S10" s="97"/>
      <c r="T10" s="97"/>
      <c r="U10" s="99"/>
      <c r="V10" s="116"/>
      <c r="W10" s="94"/>
      <c r="X10" s="95"/>
      <c r="Y10" s="118"/>
    </row>
    <row r="11" spans="1:27" ht="30" customHeight="1" x14ac:dyDescent="0.25">
      <c r="A11" s="91"/>
      <c r="B11" s="92"/>
      <c r="C11" s="92"/>
      <c r="D11" s="92"/>
      <c r="E11" s="92"/>
      <c r="F11" s="95"/>
      <c r="G11" s="93"/>
      <c r="H11" s="93"/>
      <c r="I11" s="94"/>
      <c r="J11" s="95"/>
      <c r="K11" s="95"/>
      <c r="L11" s="93"/>
      <c r="M11" s="93"/>
      <c r="N11" s="93"/>
      <c r="O11" s="95"/>
      <c r="P11" s="95"/>
      <c r="Q11" s="94"/>
      <c r="R11" s="97"/>
      <c r="S11" s="97"/>
      <c r="T11" s="97"/>
      <c r="U11" s="99"/>
      <c r="V11" s="116"/>
      <c r="W11" s="94"/>
      <c r="X11" s="95"/>
      <c r="Y11" s="118"/>
    </row>
    <row r="12" spans="1:27" ht="30" customHeight="1" x14ac:dyDescent="0.25">
      <c r="A12" s="91"/>
      <c r="B12" s="92"/>
      <c r="C12" s="92"/>
      <c r="D12" s="92"/>
      <c r="E12" s="92"/>
      <c r="F12" s="95"/>
      <c r="G12" s="93"/>
      <c r="H12" s="93"/>
      <c r="I12" s="94"/>
      <c r="J12" s="95"/>
      <c r="K12" s="95"/>
      <c r="L12" s="93"/>
      <c r="M12" s="93"/>
      <c r="N12" s="93"/>
      <c r="O12" s="95"/>
      <c r="P12" s="95"/>
      <c r="Q12" s="94"/>
      <c r="R12" s="97"/>
      <c r="S12" s="97"/>
      <c r="T12" s="97"/>
      <c r="U12" s="99"/>
      <c r="V12" s="116"/>
      <c r="W12" s="94"/>
      <c r="X12" s="95"/>
      <c r="Y12" s="118"/>
    </row>
    <row r="13" spans="1:27" ht="30" customHeight="1" x14ac:dyDescent="0.25">
      <c r="A13" s="91"/>
      <c r="B13" s="92"/>
      <c r="C13" s="92"/>
      <c r="D13" s="92"/>
      <c r="E13" s="92"/>
      <c r="F13" s="95"/>
      <c r="G13" s="93"/>
      <c r="H13" s="93"/>
      <c r="I13" s="94"/>
      <c r="J13" s="95"/>
      <c r="K13" s="95"/>
      <c r="L13" s="93"/>
      <c r="M13" s="93"/>
      <c r="N13" s="93"/>
      <c r="O13" s="95"/>
      <c r="P13" s="95"/>
      <c r="Q13" s="94"/>
      <c r="R13" s="97"/>
      <c r="S13" s="97"/>
      <c r="T13" s="97"/>
      <c r="U13" s="99"/>
      <c r="V13" s="116"/>
      <c r="W13" s="94"/>
      <c r="X13" s="95"/>
      <c r="Y13" s="118"/>
    </row>
    <row r="14" spans="1:27" ht="30" customHeight="1" x14ac:dyDescent="0.25">
      <c r="A14" s="91"/>
      <c r="B14" s="92"/>
      <c r="C14" s="92"/>
      <c r="D14" s="92"/>
      <c r="E14" s="92"/>
      <c r="F14" s="95"/>
      <c r="G14" s="93"/>
      <c r="H14" s="93"/>
      <c r="I14" s="94"/>
      <c r="J14" s="95"/>
      <c r="K14" s="95"/>
      <c r="L14" s="93"/>
      <c r="M14" s="93"/>
      <c r="N14" s="93"/>
      <c r="O14" s="95"/>
      <c r="P14" s="95"/>
      <c r="Q14" s="94"/>
      <c r="R14" s="97"/>
      <c r="S14" s="97"/>
      <c r="T14" s="97"/>
      <c r="U14" s="99"/>
      <c r="V14" s="116"/>
      <c r="W14" s="94"/>
      <c r="X14" s="95"/>
      <c r="Y14" s="118"/>
    </row>
    <row r="15" spans="1:27" ht="30" customHeight="1" x14ac:dyDescent="0.25">
      <c r="A15" s="91"/>
      <c r="B15" s="92"/>
      <c r="C15" s="92"/>
      <c r="D15" s="92"/>
      <c r="E15" s="92"/>
      <c r="F15" s="95"/>
      <c r="G15" s="93"/>
      <c r="H15" s="93"/>
      <c r="I15" s="94"/>
      <c r="J15" s="95"/>
      <c r="K15" s="95"/>
      <c r="L15" s="93"/>
      <c r="M15" s="93"/>
      <c r="N15" s="93"/>
      <c r="O15" s="95"/>
      <c r="P15" s="95"/>
      <c r="Q15" s="94"/>
      <c r="R15" s="97"/>
      <c r="S15" s="97"/>
      <c r="T15" s="97"/>
      <c r="U15" s="99"/>
      <c r="V15" s="116"/>
      <c r="W15" s="94"/>
      <c r="X15" s="95"/>
      <c r="Y15" s="118"/>
    </row>
    <row r="16" spans="1:27" ht="30" customHeight="1" x14ac:dyDescent="0.25">
      <c r="A16" s="91"/>
      <c r="B16" s="92"/>
      <c r="C16" s="92"/>
      <c r="D16" s="92"/>
      <c r="E16" s="92"/>
      <c r="F16" s="95"/>
      <c r="G16" s="93"/>
      <c r="H16" s="93"/>
      <c r="I16" s="94"/>
      <c r="J16" s="95"/>
      <c r="K16" s="95"/>
      <c r="L16" s="93"/>
      <c r="M16" s="93"/>
      <c r="N16" s="93"/>
      <c r="O16" s="95"/>
      <c r="P16" s="95"/>
      <c r="Q16" s="94"/>
      <c r="R16" s="97"/>
      <c r="S16" s="97"/>
      <c r="T16" s="97"/>
      <c r="U16" s="99"/>
      <c r="V16" s="116"/>
      <c r="W16" s="94"/>
      <c r="X16" s="95"/>
      <c r="Y16" s="118"/>
    </row>
    <row r="17" spans="1:25" ht="24.95" customHeight="1" x14ac:dyDescent="0.25">
      <c r="A17" s="91"/>
      <c r="B17" s="92"/>
      <c r="C17" s="92"/>
      <c r="D17" s="92"/>
      <c r="E17" s="92"/>
      <c r="F17" s="95"/>
      <c r="G17" s="93"/>
      <c r="H17" s="93"/>
      <c r="I17" s="94"/>
      <c r="J17" s="95"/>
      <c r="K17" s="95"/>
      <c r="L17" s="93"/>
      <c r="M17" s="93"/>
      <c r="N17" s="93"/>
      <c r="O17" s="95"/>
      <c r="P17" s="95"/>
      <c r="Q17" s="94"/>
      <c r="R17" s="97"/>
      <c r="S17" s="97"/>
      <c r="T17" s="97"/>
      <c r="U17" s="99"/>
      <c r="V17" s="116"/>
      <c r="W17" s="94"/>
      <c r="X17" s="95"/>
      <c r="Y17" s="118"/>
    </row>
    <row r="18" spans="1:25" ht="24.95" customHeight="1" x14ac:dyDescent="0.25">
      <c r="A18" s="91"/>
      <c r="B18" s="92"/>
      <c r="C18" s="92"/>
      <c r="D18" s="92"/>
      <c r="E18" s="92"/>
      <c r="F18" s="95"/>
      <c r="G18" s="93"/>
      <c r="H18" s="93"/>
      <c r="I18" s="94"/>
      <c r="J18" s="119"/>
      <c r="K18" s="119"/>
      <c r="L18" s="120"/>
      <c r="M18" s="120"/>
      <c r="N18" s="120"/>
      <c r="O18" s="119"/>
      <c r="P18" s="95"/>
      <c r="Q18" s="121"/>
      <c r="R18" s="122"/>
      <c r="S18" s="122"/>
      <c r="T18" s="122"/>
      <c r="U18" s="123"/>
      <c r="V18" s="124"/>
      <c r="W18" s="121"/>
      <c r="X18" s="119"/>
      <c r="Y18" s="118"/>
    </row>
    <row r="19" spans="1:25" ht="24.95" customHeight="1" x14ac:dyDescent="0.25">
      <c r="A19" s="91"/>
      <c r="B19" s="92"/>
      <c r="C19" s="92"/>
      <c r="D19" s="92"/>
      <c r="E19" s="92"/>
      <c r="F19" s="95"/>
      <c r="G19" s="93"/>
      <c r="H19" s="93"/>
      <c r="I19" s="94"/>
      <c r="J19" s="119"/>
      <c r="K19" s="119"/>
      <c r="L19" s="120"/>
      <c r="M19" s="120"/>
      <c r="N19" s="120"/>
      <c r="O19" s="119"/>
      <c r="P19" s="95"/>
      <c r="Q19" s="121"/>
      <c r="R19" s="122"/>
      <c r="S19" s="122"/>
      <c r="T19" s="122"/>
      <c r="U19" s="123"/>
      <c r="V19" s="124"/>
      <c r="W19" s="121"/>
      <c r="X19" s="119"/>
      <c r="Y19" s="118"/>
    </row>
    <row r="20" spans="1:25" ht="24.95" customHeight="1" x14ac:dyDescent="0.25">
      <c r="A20" s="91"/>
      <c r="B20" s="92"/>
      <c r="C20" s="92"/>
      <c r="D20" s="92"/>
      <c r="E20" s="92"/>
      <c r="F20" s="95"/>
      <c r="G20" s="93"/>
      <c r="H20" s="93"/>
      <c r="I20" s="94"/>
      <c r="J20" s="119"/>
      <c r="K20" s="119"/>
      <c r="L20" s="120"/>
      <c r="M20" s="120"/>
      <c r="N20" s="120"/>
      <c r="O20" s="119"/>
      <c r="P20" s="95"/>
      <c r="Q20" s="121"/>
      <c r="R20" s="122"/>
      <c r="S20" s="122"/>
      <c r="T20" s="122"/>
      <c r="U20" s="123"/>
      <c r="V20" s="124"/>
      <c r="W20" s="121"/>
      <c r="X20" s="119"/>
      <c r="Y20" s="118"/>
    </row>
    <row r="21" spans="1:25" ht="24.95" customHeight="1" x14ac:dyDescent="0.25">
      <c r="A21" s="91"/>
      <c r="B21" s="92"/>
      <c r="C21" s="92"/>
      <c r="D21" s="92"/>
      <c r="E21" s="92"/>
      <c r="F21" s="95"/>
      <c r="G21" s="93"/>
      <c r="H21" s="93"/>
      <c r="I21" s="94"/>
      <c r="J21" s="119"/>
      <c r="K21" s="119"/>
      <c r="L21" s="120"/>
      <c r="M21" s="120"/>
      <c r="N21" s="120"/>
      <c r="O21" s="119"/>
      <c r="P21" s="95"/>
      <c r="Q21" s="121"/>
      <c r="R21" s="122"/>
      <c r="S21" s="122"/>
      <c r="T21" s="122"/>
      <c r="U21" s="123"/>
      <c r="V21" s="124"/>
      <c r="W21" s="121"/>
      <c r="X21" s="119"/>
      <c r="Y21" s="118"/>
    </row>
    <row r="22" spans="1:25" ht="24.95" customHeight="1" x14ac:dyDescent="0.25">
      <c r="A22" s="91"/>
      <c r="B22" s="92"/>
      <c r="C22" s="92"/>
      <c r="D22" s="92"/>
      <c r="E22" s="92"/>
      <c r="F22" s="95"/>
      <c r="G22" s="93"/>
      <c r="H22" s="93"/>
      <c r="I22" s="94"/>
      <c r="J22" s="119"/>
      <c r="K22" s="119"/>
      <c r="L22" s="120"/>
      <c r="M22" s="120"/>
      <c r="N22" s="120"/>
      <c r="O22" s="119"/>
      <c r="P22" s="95"/>
      <c r="Q22" s="121"/>
      <c r="R22" s="122"/>
      <c r="S22" s="122"/>
      <c r="T22" s="122"/>
      <c r="U22" s="123"/>
      <c r="V22" s="124"/>
      <c r="W22" s="121"/>
      <c r="X22" s="119"/>
      <c r="Y22" s="118"/>
    </row>
    <row r="23" spans="1:25" ht="24.95" customHeight="1" x14ac:dyDescent="0.25">
      <c r="A23" s="91"/>
      <c r="B23" s="92"/>
      <c r="C23" s="92"/>
      <c r="D23" s="92"/>
      <c r="E23" s="92"/>
      <c r="F23" s="95"/>
      <c r="G23" s="93"/>
      <c r="H23" s="93"/>
      <c r="I23" s="94"/>
      <c r="J23" s="119"/>
      <c r="K23" s="119"/>
      <c r="L23" s="120"/>
      <c r="M23" s="120"/>
      <c r="N23" s="120"/>
      <c r="O23" s="119"/>
      <c r="P23" s="95"/>
      <c r="Q23" s="121"/>
      <c r="R23" s="122"/>
      <c r="S23" s="122"/>
      <c r="T23" s="122"/>
      <c r="U23" s="123"/>
      <c r="V23" s="124"/>
      <c r="W23" s="121"/>
      <c r="X23" s="119"/>
      <c r="Y23" s="118"/>
    </row>
    <row r="24" spans="1:25" ht="24.95" customHeight="1" x14ac:dyDescent="0.25">
      <c r="A24" s="91"/>
      <c r="B24" s="92"/>
      <c r="C24" s="92"/>
      <c r="D24" s="92"/>
      <c r="E24" s="92"/>
      <c r="F24" s="95"/>
      <c r="G24" s="93"/>
      <c r="H24" s="93"/>
      <c r="I24" s="94"/>
      <c r="J24" s="119"/>
      <c r="K24" s="119"/>
      <c r="L24" s="120"/>
      <c r="M24" s="120"/>
      <c r="N24" s="120"/>
      <c r="O24" s="119"/>
      <c r="P24" s="95"/>
      <c r="Q24" s="121"/>
      <c r="R24" s="122"/>
      <c r="S24" s="122"/>
      <c r="T24" s="122"/>
      <c r="U24" s="123"/>
      <c r="V24" s="124"/>
      <c r="W24" s="121"/>
      <c r="X24" s="119"/>
      <c r="Y24" s="118"/>
    </row>
    <row r="25" spans="1:25" ht="24.95" customHeight="1" x14ac:dyDescent="0.25">
      <c r="A25" s="91"/>
      <c r="B25" s="92"/>
      <c r="C25" s="92"/>
      <c r="D25" s="92"/>
      <c r="E25" s="92"/>
      <c r="F25" s="95"/>
      <c r="G25" s="93"/>
      <c r="H25" s="93"/>
      <c r="I25" s="94"/>
      <c r="J25" s="119"/>
      <c r="K25" s="119"/>
      <c r="L25" s="120"/>
      <c r="M25" s="120"/>
      <c r="N25" s="120"/>
      <c r="O25" s="119"/>
      <c r="P25" s="95"/>
      <c r="Q25" s="121"/>
      <c r="R25" s="122"/>
      <c r="S25" s="122"/>
      <c r="T25" s="122"/>
      <c r="U25" s="123"/>
      <c r="V25" s="124"/>
      <c r="W25" s="121"/>
      <c r="X25" s="119"/>
      <c r="Y25" s="118"/>
    </row>
    <row r="26" spans="1:25" ht="24.95" customHeight="1" x14ac:dyDescent="0.25">
      <c r="A26" s="91"/>
      <c r="B26" s="92"/>
      <c r="C26" s="92"/>
      <c r="D26" s="92"/>
      <c r="E26" s="92"/>
      <c r="F26" s="95"/>
      <c r="G26" s="93"/>
      <c r="H26" s="93"/>
      <c r="I26" s="94"/>
      <c r="J26" s="119"/>
      <c r="K26" s="119"/>
      <c r="L26" s="120"/>
      <c r="M26" s="120"/>
      <c r="N26" s="120"/>
      <c r="O26" s="119"/>
      <c r="P26" s="95"/>
      <c r="Q26" s="121"/>
      <c r="R26" s="122"/>
      <c r="S26" s="122"/>
      <c r="T26" s="122"/>
      <c r="U26" s="123"/>
      <c r="V26" s="124"/>
      <c r="W26" s="121"/>
      <c r="X26" s="119"/>
      <c r="Y26" s="118"/>
    </row>
    <row r="27" spans="1:25" ht="24.95" customHeight="1" x14ac:dyDescent="0.25">
      <c r="A27" s="91"/>
      <c r="B27" s="92"/>
      <c r="C27" s="92"/>
      <c r="D27" s="92"/>
      <c r="E27" s="92"/>
      <c r="F27" s="95"/>
      <c r="G27" s="93"/>
      <c r="H27" s="93"/>
      <c r="I27" s="94"/>
      <c r="J27" s="119"/>
      <c r="K27" s="119"/>
      <c r="L27" s="120"/>
      <c r="M27" s="120"/>
      <c r="N27" s="120"/>
      <c r="O27" s="119"/>
      <c r="P27" s="95"/>
      <c r="Q27" s="121"/>
      <c r="R27" s="122"/>
      <c r="S27" s="122"/>
      <c r="T27" s="122"/>
      <c r="U27" s="123"/>
      <c r="V27" s="124"/>
      <c r="W27" s="121"/>
      <c r="X27" s="119"/>
      <c r="Y27" s="118"/>
    </row>
    <row r="28" spans="1:25" ht="24.95" customHeight="1" x14ac:dyDescent="0.25">
      <c r="A28" s="91"/>
      <c r="B28" s="92"/>
      <c r="C28" s="92"/>
      <c r="D28" s="92"/>
      <c r="E28" s="92"/>
      <c r="F28" s="95"/>
      <c r="G28" s="93"/>
      <c r="H28" s="93"/>
      <c r="I28" s="94"/>
      <c r="J28" s="119"/>
      <c r="K28" s="119"/>
      <c r="L28" s="120"/>
      <c r="M28" s="120"/>
      <c r="N28" s="120"/>
      <c r="O28" s="119"/>
      <c r="P28" s="95"/>
      <c r="Q28" s="121"/>
      <c r="R28" s="122"/>
      <c r="S28" s="122"/>
      <c r="T28" s="122"/>
      <c r="U28" s="123"/>
      <c r="V28" s="124"/>
      <c r="W28" s="121"/>
      <c r="X28" s="119"/>
      <c r="Y28" s="118"/>
    </row>
    <row r="29" spans="1:25" ht="24.95" customHeight="1" x14ac:dyDescent="0.25">
      <c r="A29" s="91"/>
      <c r="B29" s="92"/>
      <c r="C29" s="92"/>
      <c r="D29" s="92"/>
      <c r="E29" s="92"/>
      <c r="F29" s="95"/>
      <c r="G29" s="93"/>
      <c r="H29" s="93"/>
      <c r="I29" s="94"/>
      <c r="J29" s="119"/>
      <c r="K29" s="119"/>
      <c r="L29" s="120"/>
      <c r="M29" s="120"/>
      <c r="N29" s="120"/>
      <c r="O29" s="119"/>
      <c r="P29" s="95"/>
      <c r="Q29" s="121"/>
      <c r="R29" s="122"/>
      <c r="S29" s="122"/>
      <c r="T29" s="122"/>
      <c r="U29" s="123"/>
      <c r="V29" s="124"/>
      <c r="W29" s="121"/>
      <c r="X29" s="119"/>
      <c r="Y29" s="118"/>
    </row>
    <row r="30" spans="1:25" ht="24.95" customHeight="1" x14ac:dyDescent="0.25">
      <c r="A30" s="91"/>
      <c r="B30" s="92"/>
      <c r="C30" s="92"/>
      <c r="D30" s="92"/>
      <c r="E30" s="92"/>
      <c r="F30" s="95"/>
      <c r="G30" s="93"/>
      <c r="H30" s="93"/>
      <c r="I30" s="94"/>
      <c r="J30" s="119"/>
      <c r="K30" s="119"/>
      <c r="L30" s="120"/>
      <c r="M30" s="120"/>
      <c r="N30" s="120"/>
      <c r="O30" s="119"/>
      <c r="P30" s="95"/>
      <c r="Q30" s="121"/>
      <c r="R30" s="122"/>
      <c r="S30" s="122"/>
      <c r="T30" s="122"/>
      <c r="U30" s="123"/>
      <c r="V30" s="124"/>
      <c r="W30" s="121"/>
      <c r="X30" s="119"/>
      <c r="Y30" s="118"/>
    </row>
    <row r="31" spans="1:25" ht="24.95" customHeight="1" x14ac:dyDescent="0.25">
      <c r="A31" s="91"/>
      <c r="B31" s="92"/>
      <c r="C31" s="92"/>
      <c r="D31" s="92"/>
      <c r="E31" s="92"/>
      <c r="F31" s="95"/>
      <c r="G31" s="93"/>
      <c r="H31" s="93"/>
      <c r="I31" s="94"/>
      <c r="J31" s="119"/>
      <c r="K31" s="119"/>
      <c r="L31" s="120"/>
      <c r="M31" s="120"/>
      <c r="N31" s="120"/>
      <c r="O31" s="119"/>
      <c r="P31" s="95"/>
      <c r="Q31" s="121"/>
      <c r="R31" s="122"/>
      <c r="S31" s="122"/>
      <c r="T31" s="122"/>
      <c r="U31" s="123"/>
      <c r="V31" s="124"/>
      <c r="W31" s="121"/>
      <c r="X31" s="119"/>
      <c r="Y31" s="118"/>
    </row>
    <row r="32" spans="1:25" ht="24.95" customHeight="1" x14ac:dyDescent="0.25">
      <c r="A32" s="91"/>
      <c r="B32" s="92"/>
      <c r="C32" s="92"/>
      <c r="D32" s="92"/>
      <c r="E32" s="92"/>
      <c r="F32" s="95"/>
      <c r="G32" s="93"/>
      <c r="H32" s="93"/>
      <c r="I32" s="94"/>
      <c r="J32" s="119"/>
      <c r="K32" s="119"/>
      <c r="L32" s="120"/>
      <c r="M32" s="120"/>
      <c r="N32" s="120"/>
      <c r="O32" s="119"/>
      <c r="P32" s="95"/>
      <c r="Q32" s="121"/>
      <c r="R32" s="122"/>
      <c r="S32" s="122"/>
      <c r="T32" s="122"/>
      <c r="U32" s="123"/>
      <c r="V32" s="124"/>
      <c r="W32" s="121"/>
      <c r="X32" s="119"/>
      <c r="Y32" s="118"/>
    </row>
    <row r="33" spans="1:25" ht="24.95" customHeight="1" x14ac:dyDescent="0.25">
      <c r="A33" s="91"/>
      <c r="B33" s="92"/>
      <c r="C33" s="92"/>
      <c r="D33" s="92"/>
      <c r="E33" s="92"/>
      <c r="F33" s="95"/>
      <c r="G33" s="93"/>
      <c r="H33" s="93"/>
      <c r="I33" s="94"/>
      <c r="J33" s="119"/>
      <c r="K33" s="119"/>
      <c r="L33" s="120"/>
      <c r="M33" s="120"/>
      <c r="N33" s="120"/>
      <c r="O33" s="119"/>
      <c r="P33" s="95"/>
      <c r="Q33" s="121"/>
      <c r="R33" s="122"/>
      <c r="S33" s="122"/>
      <c r="T33" s="122"/>
      <c r="U33" s="123"/>
      <c r="V33" s="124"/>
      <c r="W33" s="121"/>
      <c r="X33" s="119"/>
      <c r="Y33" s="118"/>
    </row>
    <row r="34" spans="1:25" ht="24.95" customHeight="1" x14ac:dyDescent="0.25">
      <c r="A34" s="91"/>
      <c r="B34" s="92"/>
      <c r="C34" s="92"/>
      <c r="D34" s="92"/>
      <c r="E34" s="92"/>
      <c r="F34" s="95"/>
      <c r="G34" s="93"/>
      <c r="H34" s="93"/>
      <c r="I34" s="94"/>
      <c r="J34" s="119"/>
      <c r="K34" s="119"/>
      <c r="L34" s="120"/>
      <c r="M34" s="120"/>
      <c r="N34" s="120"/>
      <c r="O34" s="119"/>
      <c r="P34" s="95"/>
      <c r="Q34" s="121"/>
      <c r="R34" s="122"/>
      <c r="S34" s="122"/>
      <c r="T34" s="122"/>
      <c r="U34" s="123"/>
      <c r="V34" s="124"/>
      <c r="W34" s="121"/>
      <c r="X34" s="119"/>
      <c r="Y34" s="118"/>
    </row>
    <row r="35" spans="1:25" ht="24.95" customHeight="1" x14ac:dyDescent="0.25">
      <c r="A35" s="91"/>
      <c r="B35" s="92"/>
      <c r="C35" s="92"/>
      <c r="D35" s="92"/>
      <c r="E35" s="92"/>
      <c r="F35" s="95"/>
      <c r="G35" s="93"/>
      <c r="H35" s="93"/>
      <c r="I35" s="94"/>
      <c r="J35" s="119"/>
      <c r="K35" s="119"/>
      <c r="L35" s="120"/>
      <c r="M35" s="120"/>
      <c r="N35" s="120"/>
      <c r="O35" s="119"/>
      <c r="P35" s="95"/>
      <c r="Q35" s="121"/>
      <c r="R35" s="122"/>
      <c r="S35" s="122"/>
      <c r="T35" s="122"/>
      <c r="U35" s="123"/>
      <c r="V35" s="124"/>
      <c r="W35" s="121"/>
      <c r="X35" s="119"/>
      <c r="Y35" s="118"/>
    </row>
    <row r="36" spans="1:25" ht="24.95" customHeight="1" x14ac:dyDescent="0.25">
      <c r="A36" s="91"/>
      <c r="B36" s="92"/>
      <c r="C36" s="92"/>
      <c r="D36" s="92"/>
      <c r="E36" s="92"/>
      <c r="F36" s="95"/>
      <c r="G36" s="93"/>
      <c r="H36" s="93"/>
      <c r="I36" s="94"/>
      <c r="J36" s="119"/>
      <c r="K36" s="119"/>
      <c r="L36" s="120"/>
      <c r="M36" s="120"/>
      <c r="N36" s="120"/>
      <c r="O36" s="119"/>
      <c r="P36" s="95"/>
      <c r="Q36" s="121"/>
      <c r="R36" s="122"/>
      <c r="S36" s="122"/>
      <c r="T36" s="122"/>
      <c r="U36" s="123"/>
      <c r="V36" s="124"/>
      <c r="W36" s="121"/>
      <c r="X36" s="119"/>
      <c r="Y36" s="118"/>
    </row>
    <row r="37" spans="1:25" ht="24.95" customHeight="1" x14ac:dyDescent="0.25">
      <c r="A37" s="91"/>
      <c r="B37" s="92"/>
      <c r="C37" s="92"/>
      <c r="D37" s="92"/>
      <c r="E37" s="92"/>
      <c r="F37" s="95"/>
      <c r="G37" s="93"/>
      <c r="H37" s="93"/>
      <c r="I37" s="94"/>
      <c r="J37" s="119"/>
      <c r="K37" s="119"/>
      <c r="L37" s="120"/>
      <c r="M37" s="120"/>
      <c r="N37" s="120"/>
      <c r="O37" s="119"/>
      <c r="P37" s="95"/>
      <c r="Q37" s="121"/>
      <c r="R37" s="122"/>
      <c r="S37" s="122"/>
      <c r="T37" s="122"/>
      <c r="U37" s="123"/>
      <c r="V37" s="124"/>
      <c r="W37" s="121"/>
      <c r="X37" s="119"/>
      <c r="Y37" s="118"/>
    </row>
    <row r="38" spans="1:25" ht="24.95" customHeight="1" x14ac:dyDescent="0.25">
      <c r="A38" s="91"/>
      <c r="B38" s="92"/>
      <c r="C38" s="92"/>
      <c r="D38" s="92"/>
      <c r="E38" s="92"/>
      <c r="F38" s="95"/>
      <c r="G38" s="93"/>
      <c r="H38" s="93"/>
      <c r="I38" s="94"/>
      <c r="J38" s="119"/>
      <c r="K38" s="119"/>
      <c r="L38" s="120"/>
      <c r="M38" s="120"/>
      <c r="N38" s="120"/>
      <c r="O38" s="119"/>
      <c r="P38" s="95"/>
      <c r="Q38" s="121"/>
      <c r="R38" s="122"/>
      <c r="S38" s="122"/>
      <c r="T38" s="122"/>
      <c r="U38" s="123"/>
      <c r="V38" s="124"/>
      <c r="W38" s="121"/>
      <c r="X38" s="119"/>
      <c r="Y38" s="118"/>
    </row>
    <row r="39" spans="1:25" ht="24.95" customHeight="1" x14ac:dyDescent="0.25">
      <c r="A39" s="91"/>
      <c r="B39" s="92"/>
      <c r="C39" s="92"/>
      <c r="D39" s="92"/>
      <c r="E39" s="92"/>
      <c r="F39" s="95"/>
      <c r="G39" s="93"/>
      <c r="H39" s="93"/>
      <c r="I39" s="94"/>
      <c r="J39" s="119"/>
      <c r="K39" s="119"/>
      <c r="L39" s="120"/>
      <c r="M39" s="120"/>
      <c r="N39" s="120"/>
      <c r="O39" s="119"/>
      <c r="P39" s="95"/>
      <c r="Q39" s="121"/>
      <c r="R39" s="122"/>
      <c r="S39" s="122"/>
      <c r="T39" s="122"/>
      <c r="U39" s="123"/>
      <c r="V39" s="124"/>
      <c r="W39" s="121"/>
      <c r="X39" s="119"/>
      <c r="Y39" s="118"/>
    </row>
    <row r="40" spans="1:25" ht="24.95" customHeight="1" x14ac:dyDescent="0.25">
      <c r="A40" s="91"/>
      <c r="B40" s="92"/>
      <c r="C40" s="92"/>
      <c r="D40" s="92"/>
      <c r="E40" s="92"/>
      <c r="F40" s="95"/>
      <c r="G40" s="93"/>
      <c r="H40" s="93"/>
      <c r="I40" s="94"/>
      <c r="J40" s="119"/>
      <c r="K40" s="119"/>
      <c r="L40" s="120"/>
      <c r="M40" s="120"/>
      <c r="N40" s="120"/>
      <c r="O40" s="119"/>
      <c r="P40" s="95"/>
      <c r="Q40" s="121"/>
      <c r="R40" s="122"/>
      <c r="S40" s="122"/>
      <c r="T40" s="122"/>
      <c r="U40" s="123"/>
      <c r="V40" s="124"/>
      <c r="W40" s="121"/>
      <c r="X40" s="119"/>
      <c r="Y40" s="118"/>
    </row>
    <row r="41" spans="1:25" ht="24.95" customHeight="1" x14ac:dyDescent="0.25">
      <c r="A41" s="91"/>
      <c r="B41" s="92"/>
      <c r="C41" s="92"/>
      <c r="D41" s="92"/>
      <c r="E41" s="92"/>
      <c r="F41" s="95"/>
      <c r="G41" s="93"/>
      <c r="H41" s="93"/>
      <c r="I41" s="94"/>
      <c r="J41" s="119"/>
      <c r="K41" s="119"/>
      <c r="L41" s="120"/>
      <c r="M41" s="120"/>
      <c r="N41" s="120"/>
      <c r="O41" s="119"/>
      <c r="P41" s="95"/>
      <c r="Q41" s="121"/>
      <c r="R41" s="122"/>
      <c r="S41" s="122"/>
      <c r="T41" s="122"/>
      <c r="U41" s="123"/>
      <c r="V41" s="124"/>
      <c r="W41" s="121"/>
      <c r="X41" s="119"/>
      <c r="Y41" s="118"/>
    </row>
    <row r="42" spans="1:25" ht="24.95" customHeight="1" x14ac:dyDescent="0.25">
      <c r="A42" s="91"/>
      <c r="B42" s="92"/>
      <c r="C42" s="92"/>
      <c r="D42" s="92"/>
      <c r="E42" s="92"/>
      <c r="F42" s="95"/>
      <c r="G42" s="93"/>
      <c r="H42" s="93"/>
      <c r="I42" s="94"/>
      <c r="J42" s="119"/>
      <c r="K42" s="119"/>
      <c r="L42" s="120"/>
      <c r="M42" s="120"/>
      <c r="N42" s="120"/>
      <c r="O42" s="119"/>
      <c r="P42" s="95"/>
      <c r="Q42" s="121"/>
      <c r="R42" s="122"/>
      <c r="S42" s="122"/>
      <c r="T42" s="122"/>
      <c r="U42" s="123"/>
      <c r="V42" s="124"/>
      <c r="W42" s="121"/>
      <c r="X42" s="119"/>
      <c r="Y42" s="118"/>
    </row>
    <row r="43" spans="1:25" ht="24.95" customHeight="1" x14ac:dyDescent="0.25">
      <c r="A43" s="91"/>
      <c r="B43" s="92"/>
      <c r="C43" s="92"/>
      <c r="D43" s="92"/>
      <c r="E43" s="92"/>
      <c r="F43" s="95"/>
      <c r="G43" s="93"/>
      <c r="H43" s="93"/>
      <c r="I43" s="94"/>
      <c r="J43" s="119"/>
      <c r="K43" s="119"/>
      <c r="L43" s="120"/>
      <c r="M43" s="120"/>
      <c r="N43" s="120"/>
      <c r="O43" s="119"/>
      <c r="P43" s="95"/>
      <c r="Q43" s="121"/>
      <c r="R43" s="122"/>
      <c r="S43" s="122"/>
      <c r="T43" s="122"/>
      <c r="U43" s="123"/>
      <c r="V43" s="124"/>
      <c r="W43" s="121"/>
      <c r="X43" s="119"/>
      <c r="Y43" s="118"/>
    </row>
    <row r="44" spans="1:25" ht="24.95" customHeight="1" x14ac:dyDescent="0.25">
      <c r="A44" s="91"/>
      <c r="B44" s="92"/>
      <c r="C44" s="92"/>
      <c r="D44" s="92"/>
      <c r="E44" s="92"/>
      <c r="F44" s="95"/>
      <c r="G44" s="93"/>
      <c r="H44" s="93"/>
      <c r="I44" s="94"/>
      <c r="J44" s="119"/>
      <c r="K44" s="119"/>
      <c r="L44" s="120"/>
      <c r="M44" s="120"/>
      <c r="N44" s="120"/>
      <c r="O44" s="119"/>
      <c r="P44" s="95"/>
      <c r="Q44" s="121"/>
      <c r="R44" s="122"/>
      <c r="S44" s="122"/>
      <c r="T44" s="122"/>
      <c r="U44" s="123"/>
      <c r="V44" s="124"/>
      <c r="W44" s="121"/>
      <c r="X44" s="119"/>
      <c r="Y44" s="118"/>
    </row>
    <row r="45" spans="1:25" ht="24.95" customHeight="1" x14ac:dyDescent="0.25">
      <c r="A45" s="91"/>
      <c r="B45" s="92"/>
      <c r="C45" s="92"/>
      <c r="D45" s="92"/>
      <c r="E45" s="92"/>
      <c r="F45" s="95"/>
      <c r="G45" s="93"/>
      <c r="H45" s="93"/>
      <c r="I45" s="94"/>
      <c r="J45" s="119"/>
      <c r="K45" s="119"/>
      <c r="L45" s="120"/>
      <c r="M45" s="120"/>
      <c r="N45" s="120"/>
      <c r="O45" s="119"/>
      <c r="P45" s="95"/>
      <c r="Q45" s="121"/>
      <c r="R45" s="122"/>
      <c r="S45" s="122"/>
      <c r="T45" s="122"/>
      <c r="U45" s="123"/>
      <c r="V45" s="124"/>
      <c r="W45" s="121"/>
      <c r="X45" s="119"/>
      <c r="Y45" s="118"/>
    </row>
    <row r="46" spans="1:25" ht="24.95" customHeight="1" x14ac:dyDescent="0.25">
      <c r="A46" s="91"/>
      <c r="B46" s="92"/>
      <c r="C46" s="92"/>
      <c r="D46" s="92"/>
      <c r="E46" s="92"/>
      <c r="F46" s="95"/>
      <c r="G46" s="93"/>
      <c r="H46" s="93"/>
      <c r="I46" s="94"/>
      <c r="J46" s="119"/>
      <c r="K46" s="119"/>
      <c r="L46" s="120"/>
      <c r="M46" s="120"/>
      <c r="N46" s="120"/>
      <c r="O46" s="119"/>
      <c r="P46" s="95"/>
      <c r="Q46" s="121"/>
      <c r="R46" s="122"/>
      <c r="S46" s="122"/>
      <c r="T46" s="122"/>
      <c r="U46" s="123"/>
      <c r="V46" s="124"/>
      <c r="W46" s="121"/>
      <c r="X46" s="119"/>
      <c r="Y46" s="118"/>
    </row>
    <row r="47" spans="1:25" ht="24.95" customHeight="1" x14ac:dyDescent="0.25">
      <c r="A47" s="91"/>
      <c r="B47" s="92"/>
      <c r="C47" s="92"/>
      <c r="D47" s="92"/>
      <c r="E47" s="92"/>
      <c r="F47" s="95"/>
      <c r="G47" s="93"/>
      <c r="H47" s="93"/>
      <c r="I47" s="94"/>
      <c r="J47" s="119"/>
      <c r="K47" s="119"/>
      <c r="L47" s="120"/>
      <c r="M47" s="120"/>
      <c r="N47" s="120"/>
      <c r="O47" s="119"/>
      <c r="P47" s="95"/>
      <c r="Q47" s="121"/>
      <c r="R47" s="122"/>
      <c r="S47" s="122"/>
      <c r="T47" s="122"/>
      <c r="U47" s="123"/>
      <c r="V47" s="124"/>
      <c r="W47" s="121"/>
      <c r="X47" s="119"/>
      <c r="Y47" s="118"/>
    </row>
    <row r="48" spans="1:25" ht="24.95" customHeight="1" x14ac:dyDescent="0.25">
      <c r="A48" s="91"/>
      <c r="B48" s="92"/>
      <c r="C48" s="92"/>
      <c r="D48" s="92"/>
      <c r="E48" s="92"/>
      <c r="F48" s="95"/>
      <c r="G48" s="93"/>
      <c r="H48" s="93"/>
      <c r="I48" s="94"/>
      <c r="J48" s="119"/>
      <c r="K48" s="119"/>
      <c r="L48" s="120"/>
      <c r="M48" s="120"/>
      <c r="N48" s="120"/>
      <c r="O48" s="119"/>
      <c r="P48" s="95"/>
      <c r="Q48" s="121"/>
      <c r="R48" s="122"/>
      <c r="S48" s="122"/>
      <c r="T48" s="122"/>
      <c r="U48" s="123"/>
      <c r="V48" s="124"/>
      <c r="W48" s="121"/>
      <c r="X48" s="119"/>
      <c r="Y48" s="118"/>
    </row>
    <row r="49" spans="1:25" ht="24.95" customHeight="1" x14ac:dyDescent="0.25">
      <c r="A49" s="91"/>
      <c r="B49" s="92"/>
      <c r="C49" s="92"/>
      <c r="D49" s="92"/>
      <c r="E49" s="92"/>
      <c r="F49" s="95"/>
      <c r="G49" s="93"/>
      <c r="H49" s="93"/>
      <c r="I49" s="94"/>
      <c r="J49" s="119"/>
      <c r="K49" s="119"/>
      <c r="L49" s="120"/>
      <c r="M49" s="120"/>
      <c r="N49" s="120"/>
      <c r="O49" s="119"/>
      <c r="P49" s="95"/>
      <c r="Q49" s="121"/>
      <c r="R49" s="122"/>
      <c r="S49" s="122"/>
      <c r="T49" s="122"/>
      <c r="U49" s="123"/>
      <c r="V49" s="124"/>
      <c r="W49" s="121"/>
      <c r="X49" s="119"/>
      <c r="Y49" s="118"/>
    </row>
    <row r="50" spans="1:25" ht="24.95" customHeight="1" x14ac:dyDescent="0.25">
      <c r="A50" s="91"/>
      <c r="B50" s="92"/>
      <c r="C50" s="92"/>
      <c r="D50" s="92"/>
      <c r="E50" s="92"/>
      <c r="F50" s="95"/>
      <c r="G50" s="93"/>
      <c r="H50" s="93"/>
      <c r="I50" s="94"/>
      <c r="J50" s="119"/>
      <c r="K50" s="119"/>
      <c r="L50" s="120"/>
      <c r="M50" s="120"/>
      <c r="N50" s="120"/>
      <c r="O50" s="119"/>
      <c r="P50" s="95"/>
      <c r="Q50" s="121"/>
      <c r="R50" s="122"/>
      <c r="S50" s="122"/>
      <c r="T50" s="122"/>
      <c r="U50" s="123"/>
      <c r="V50" s="124"/>
      <c r="W50" s="121"/>
      <c r="X50" s="119"/>
      <c r="Y50" s="118"/>
    </row>
    <row r="51" spans="1:25" ht="24.95" customHeight="1" x14ac:dyDescent="0.25">
      <c r="A51" s="91"/>
      <c r="B51" s="92"/>
      <c r="C51" s="92"/>
      <c r="D51" s="92"/>
      <c r="E51" s="92"/>
      <c r="F51" s="95"/>
      <c r="G51" s="93"/>
      <c r="H51" s="93"/>
      <c r="I51" s="94"/>
      <c r="J51" s="119"/>
      <c r="K51" s="119"/>
      <c r="L51" s="120"/>
      <c r="M51" s="120"/>
      <c r="N51" s="120"/>
      <c r="O51" s="119"/>
      <c r="P51" s="95"/>
      <c r="Q51" s="121"/>
      <c r="R51" s="122"/>
      <c r="S51" s="122"/>
      <c r="T51" s="122"/>
      <c r="U51" s="123"/>
      <c r="V51" s="124"/>
      <c r="W51" s="121"/>
      <c r="X51" s="119"/>
      <c r="Y51" s="118"/>
    </row>
    <row r="52" spans="1:25" ht="24.95" customHeight="1" x14ac:dyDescent="0.25">
      <c r="A52" s="91"/>
      <c r="B52" s="92"/>
      <c r="C52" s="92"/>
      <c r="D52" s="92"/>
      <c r="E52" s="92"/>
      <c r="F52" s="95"/>
      <c r="G52" s="93"/>
      <c r="H52" s="93"/>
      <c r="I52" s="94"/>
      <c r="J52" s="119"/>
      <c r="K52" s="119"/>
      <c r="L52" s="120"/>
      <c r="M52" s="120"/>
      <c r="N52" s="120"/>
      <c r="O52" s="119"/>
      <c r="P52" s="95"/>
      <c r="Q52" s="121"/>
      <c r="R52" s="122"/>
      <c r="S52" s="122"/>
      <c r="T52" s="122"/>
      <c r="U52" s="123"/>
      <c r="V52" s="124"/>
      <c r="W52" s="121"/>
      <c r="X52" s="119"/>
      <c r="Y52" s="118"/>
    </row>
    <row r="53" spans="1:25" ht="24.95" customHeight="1" x14ac:dyDescent="0.25">
      <c r="A53" s="91"/>
      <c r="B53" s="92"/>
      <c r="C53" s="92"/>
      <c r="D53" s="92"/>
      <c r="E53" s="92"/>
      <c r="F53" s="95"/>
      <c r="G53" s="93"/>
      <c r="H53" s="93"/>
      <c r="I53" s="94"/>
      <c r="J53" s="119"/>
      <c r="K53" s="119"/>
      <c r="L53" s="120"/>
      <c r="M53" s="120"/>
      <c r="N53" s="120"/>
      <c r="O53" s="119"/>
      <c r="P53" s="95"/>
      <c r="Q53" s="121"/>
      <c r="R53" s="122"/>
      <c r="S53" s="122"/>
      <c r="T53" s="122"/>
      <c r="U53" s="123"/>
      <c r="V53" s="124"/>
      <c r="W53" s="121"/>
      <c r="X53" s="119"/>
      <c r="Y53" s="118"/>
    </row>
    <row r="54" spans="1:25" ht="24.95" customHeight="1" x14ac:dyDescent="0.25">
      <c r="A54" s="91"/>
      <c r="B54" s="92"/>
      <c r="C54" s="92"/>
      <c r="D54" s="92"/>
      <c r="E54" s="92"/>
      <c r="F54" s="95"/>
      <c r="G54" s="93"/>
      <c r="H54" s="93"/>
      <c r="I54" s="94"/>
      <c r="J54" s="119"/>
      <c r="K54" s="119"/>
      <c r="L54" s="120"/>
      <c r="M54" s="120"/>
      <c r="N54" s="120"/>
      <c r="O54" s="119"/>
      <c r="P54" s="95"/>
      <c r="Q54" s="121"/>
      <c r="R54" s="122"/>
      <c r="S54" s="122"/>
      <c r="T54" s="122"/>
      <c r="U54" s="123"/>
      <c r="V54" s="124"/>
      <c r="W54" s="121"/>
      <c r="X54" s="119"/>
      <c r="Y54" s="118"/>
    </row>
    <row r="55" spans="1:25" ht="24.95" customHeight="1" x14ac:dyDescent="0.25">
      <c r="A55" s="91"/>
      <c r="B55" s="92"/>
      <c r="C55" s="92"/>
      <c r="D55" s="92"/>
      <c r="E55" s="92"/>
      <c r="F55" s="95"/>
      <c r="G55" s="93"/>
      <c r="H55" s="93"/>
      <c r="I55" s="94"/>
      <c r="J55" s="119"/>
      <c r="K55" s="119"/>
      <c r="L55" s="120"/>
      <c r="M55" s="120"/>
      <c r="N55" s="120"/>
      <c r="O55" s="119"/>
      <c r="P55" s="95"/>
      <c r="Q55" s="121"/>
      <c r="R55" s="122"/>
      <c r="S55" s="122"/>
      <c r="T55" s="122"/>
      <c r="U55" s="123"/>
      <c r="V55" s="124"/>
      <c r="W55" s="121"/>
      <c r="X55" s="119"/>
      <c r="Y55" s="118"/>
    </row>
    <row r="56" spans="1:25" ht="24.95" customHeight="1" x14ac:dyDescent="0.25">
      <c r="A56" s="91"/>
      <c r="B56" s="92"/>
      <c r="C56" s="92"/>
      <c r="D56" s="92"/>
      <c r="E56" s="92"/>
      <c r="F56" s="95"/>
      <c r="G56" s="93"/>
      <c r="H56" s="93"/>
      <c r="I56" s="94"/>
      <c r="J56" s="119"/>
      <c r="K56" s="119"/>
      <c r="L56" s="120"/>
      <c r="M56" s="120"/>
      <c r="N56" s="120"/>
      <c r="O56" s="119"/>
      <c r="P56" s="95"/>
      <c r="Q56" s="121"/>
      <c r="R56" s="122"/>
      <c r="S56" s="122"/>
      <c r="T56" s="122"/>
      <c r="U56" s="123"/>
      <c r="V56" s="124"/>
      <c r="W56" s="121"/>
      <c r="X56" s="119"/>
      <c r="Y56" s="118"/>
    </row>
    <row r="57" spans="1:25" ht="24.95" customHeight="1" x14ac:dyDescent="0.25">
      <c r="A57" s="91"/>
      <c r="B57" s="92"/>
      <c r="C57" s="92"/>
      <c r="D57" s="92"/>
      <c r="E57" s="92"/>
      <c r="F57" s="95"/>
      <c r="G57" s="93"/>
      <c r="H57" s="93"/>
      <c r="I57" s="94"/>
      <c r="J57" s="119"/>
      <c r="K57" s="119"/>
      <c r="L57" s="120"/>
      <c r="M57" s="120"/>
      <c r="N57" s="120"/>
      <c r="O57" s="119"/>
      <c r="P57" s="95"/>
      <c r="Q57" s="121"/>
      <c r="R57" s="122"/>
      <c r="S57" s="122"/>
      <c r="T57" s="122"/>
      <c r="U57" s="123"/>
      <c r="V57" s="124"/>
      <c r="W57" s="121"/>
      <c r="X57" s="119"/>
      <c r="Y57" s="118"/>
    </row>
    <row r="58" spans="1:25" ht="24.95" customHeight="1" x14ac:dyDescent="0.25">
      <c r="A58" s="91"/>
      <c r="B58" s="92"/>
      <c r="C58" s="92"/>
      <c r="D58" s="92"/>
      <c r="E58" s="92"/>
      <c r="F58" s="95"/>
      <c r="G58" s="93"/>
      <c r="H58" s="93"/>
      <c r="I58" s="94"/>
      <c r="J58" s="119"/>
      <c r="K58" s="119"/>
      <c r="L58" s="120"/>
      <c r="M58" s="120"/>
      <c r="N58" s="120"/>
      <c r="O58" s="119"/>
      <c r="P58" s="95"/>
      <c r="Q58" s="121"/>
      <c r="R58" s="122"/>
      <c r="S58" s="122"/>
      <c r="T58" s="122"/>
      <c r="U58" s="123"/>
      <c r="V58" s="124"/>
      <c r="W58" s="121"/>
      <c r="X58" s="119"/>
      <c r="Y58" s="118"/>
    </row>
    <row r="59" spans="1:25" ht="24.95" customHeight="1" x14ac:dyDescent="0.25">
      <c r="A59" s="91"/>
      <c r="B59" s="92"/>
      <c r="C59" s="92"/>
      <c r="D59" s="92"/>
      <c r="E59" s="92"/>
      <c r="F59" s="95"/>
      <c r="G59" s="93"/>
      <c r="H59" s="93"/>
      <c r="I59" s="94"/>
      <c r="J59" s="119"/>
      <c r="K59" s="119"/>
      <c r="L59" s="120"/>
      <c r="M59" s="120"/>
      <c r="N59" s="120"/>
      <c r="O59" s="119"/>
      <c r="P59" s="95"/>
      <c r="Q59" s="121"/>
      <c r="R59" s="122"/>
      <c r="S59" s="122"/>
      <c r="T59" s="122"/>
      <c r="U59" s="123"/>
      <c r="V59" s="124"/>
      <c r="W59" s="121"/>
      <c r="X59" s="119"/>
      <c r="Y59" s="118"/>
    </row>
    <row r="60" spans="1:25" ht="24.95" customHeight="1" x14ac:dyDescent="0.25">
      <c r="A60" s="91"/>
      <c r="B60" s="92"/>
      <c r="C60" s="92"/>
      <c r="D60" s="92"/>
      <c r="E60" s="92"/>
      <c r="F60" s="95"/>
      <c r="G60" s="93"/>
      <c r="H60" s="93"/>
      <c r="I60" s="94"/>
      <c r="J60" s="119"/>
      <c r="K60" s="119"/>
      <c r="L60" s="120"/>
      <c r="M60" s="120"/>
      <c r="N60" s="120"/>
      <c r="O60" s="119"/>
      <c r="P60" s="95"/>
      <c r="Q60" s="121"/>
      <c r="R60" s="122"/>
      <c r="S60" s="122"/>
      <c r="T60" s="122"/>
      <c r="U60" s="123"/>
      <c r="V60" s="124"/>
      <c r="W60" s="121"/>
      <c r="X60" s="119"/>
      <c r="Y60" s="118"/>
    </row>
    <row r="61" spans="1:25" ht="24.95" customHeight="1" x14ac:dyDescent="0.25">
      <c r="A61" s="91"/>
      <c r="B61" s="92"/>
      <c r="C61" s="92"/>
      <c r="D61" s="92"/>
      <c r="E61" s="92"/>
      <c r="F61" s="95"/>
      <c r="G61" s="93"/>
      <c r="H61" s="93"/>
      <c r="I61" s="94"/>
      <c r="J61" s="119"/>
      <c r="K61" s="119"/>
      <c r="L61" s="120"/>
      <c r="M61" s="120"/>
      <c r="N61" s="120"/>
      <c r="O61" s="119"/>
      <c r="P61" s="95"/>
      <c r="Q61" s="121"/>
      <c r="R61" s="122"/>
      <c r="S61" s="122"/>
      <c r="T61" s="122"/>
      <c r="U61" s="123"/>
      <c r="V61" s="124"/>
      <c r="W61" s="121"/>
      <c r="X61" s="119"/>
      <c r="Y61" s="118"/>
    </row>
    <row r="62" spans="1:25" ht="24.95" customHeight="1" x14ac:dyDescent="0.25">
      <c r="A62" s="91"/>
      <c r="B62" s="92"/>
      <c r="C62" s="92"/>
      <c r="D62" s="92"/>
      <c r="E62" s="92"/>
      <c r="F62" s="95"/>
      <c r="G62" s="93"/>
      <c r="H62" s="93"/>
      <c r="I62" s="94"/>
      <c r="J62" s="119"/>
      <c r="K62" s="119"/>
      <c r="L62" s="120"/>
      <c r="M62" s="120"/>
      <c r="N62" s="120"/>
      <c r="O62" s="119"/>
      <c r="P62" s="95"/>
      <c r="Q62" s="121"/>
      <c r="R62" s="122"/>
      <c r="S62" s="122"/>
      <c r="T62" s="122"/>
      <c r="U62" s="123"/>
      <c r="V62" s="124"/>
      <c r="W62" s="121"/>
      <c r="X62" s="119"/>
      <c r="Y62" s="118"/>
    </row>
    <row r="63" spans="1:25" ht="24.95" customHeight="1" x14ac:dyDescent="0.25">
      <c r="A63" s="91"/>
      <c r="B63" s="92"/>
      <c r="C63" s="92"/>
      <c r="D63" s="92"/>
      <c r="E63" s="92"/>
      <c r="F63" s="95"/>
      <c r="G63" s="93"/>
      <c r="H63" s="93"/>
      <c r="I63" s="94"/>
      <c r="J63" s="119"/>
      <c r="K63" s="119"/>
      <c r="L63" s="120"/>
      <c r="M63" s="120"/>
      <c r="N63" s="120"/>
      <c r="O63" s="119"/>
      <c r="P63" s="95"/>
      <c r="Q63" s="121"/>
      <c r="R63" s="122"/>
      <c r="S63" s="122"/>
      <c r="T63" s="122"/>
      <c r="U63" s="123"/>
      <c r="V63" s="124"/>
      <c r="W63" s="121"/>
      <c r="X63" s="119"/>
      <c r="Y63" s="118"/>
    </row>
    <row r="64" spans="1:25" ht="24.95" customHeight="1" x14ac:dyDescent="0.25">
      <c r="A64" s="91"/>
      <c r="B64" s="92"/>
      <c r="C64" s="92"/>
      <c r="D64" s="92"/>
      <c r="E64" s="92"/>
      <c r="F64" s="95"/>
      <c r="G64" s="93"/>
      <c r="H64" s="93"/>
      <c r="I64" s="94"/>
      <c r="J64" s="119"/>
      <c r="K64" s="119"/>
      <c r="L64" s="120"/>
      <c r="M64" s="120"/>
      <c r="N64" s="120"/>
      <c r="O64" s="119"/>
      <c r="P64" s="95"/>
      <c r="Q64" s="121"/>
      <c r="R64" s="122"/>
      <c r="S64" s="122"/>
      <c r="T64" s="122"/>
      <c r="U64" s="123"/>
      <c r="V64" s="124"/>
      <c r="W64" s="121"/>
      <c r="X64" s="119"/>
      <c r="Y64" s="118"/>
    </row>
    <row r="65" spans="1:25" ht="24.95" customHeight="1" x14ac:dyDescent="0.25">
      <c r="A65" s="91"/>
      <c r="B65" s="92"/>
      <c r="C65" s="92"/>
      <c r="D65" s="92"/>
      <c r="E65" s="92"/>
      <c r="F65" s="95"/>
      <c r="G65" s="93"/>
      <c r="H65" s="93"/>
      <c r="I65" s="94"/>
      <c r="J65" s="119"/>
      <c r="K65" s="119"/>
      <c r="L65" s="120"/>
      <c r="M65" s="120"/>
      <c r="N65" s="120"/>
      <c r="O65" s="119"/>
      <c r="P65" s="95"/>
      <c r="Q65" s="121"/>
      <c r="R65" s="122"/>
      <c r="S65" s="122"/>
      <c r="T65" s="122"/>
      <c r="U65" s="123"/>
      <c r="V65" s="124"/>
      <c r="W65" s="121"/>
      <c r="X65" s="119"/>
      <c r="Y65" s="118"/>
    </row>
    <row r="66" spans="1:25" ht="24.95" customHeight="1" x14ac:dyDescent="0.25">
      <c r="A66" s="91"/>
      <c r="B66" s="92"/>
      <c r="C66" s="92"/>
      <c r="D66" s="92"/>
      <c r="E66" s="92"/>
      <c r="F66" s="95"/>
      <c r="G66" s="93"/>
      <c r="H66" s="93"/>
      <c r="I66" s="94"/>
      <c r="J66" s="119"/>
      <c r="K66" s="119"/>
      <c r="L66" s="120"/>
      <c r="M66" s="120"/>
      <c r="N66" s="120"/>
      <c r="O66" s="119"/>
      <c r="P66" s="95"/>
      <c r="Q66" s="121"/>
      <c r="R66" s="122"/>
      <c r="S66" s="122"/>
      <c r="T66" s="122"/>
      <c r="U66" s="123"/>
      <c r="V66" s="124"/>
      <c r="W66" s="121"/>
      <c r="X66" s="119"/>
      <c r="Y66" s="118"/>
    </row>
    <row r="67" spans="1:25" ht="24.95" customHeight="1" x14ac:dyDescent="0.25">
      <c r="A67" s="91"/>
      <c r="B67" s="92"/>
      <c r="C67" s="92"/>
      <c r="D67" s="92"/>
      <c r="E67" s="92"/>
      <c r="F67" s="95"/>
      <c r="G67" s="93"/>
      <c r="H67" s="93"/>
      <c r="I67" s="94"/>
      <c r="J67" s="119"/>
      <c r="K67" s="119"/>
      <c r="L67" s="120"/>
      <c r="M67" s="120"/>
      <c r="N67" s="120"/>
      <c r="O67" s="119"/>
      <c r="P67" s="95"/>
      <c r="Q67" s="121"/>
      <c r="R67" s="122"/>
      <c r="S67" s="122"/>
      <c r="T67" s="122"/>
      <c r="U67" s="123"/>
      <c r="V67" s="124"/>
      <c r="W67" s="121"/>
      <c r="X67" s="119"/>
      <c r="Y67" s="118"/>
    </row>
    <row r="68" spans="1:25" ht="24.95" customHeight="1" x14ac:dyDescent="0.25">
      <c r="A68" s="91"/>
      <c r="B68" s="92"/>
      <c r="C68" s="92"/>
      <c r="D68" s="92"/>
      <c r="E68" s="92"/>
      <c r="F68" s="95"/>
      <c r="G68" s="93"/>
      <c r="H68" s="93"/>
      <c r="I68" s="94"/>
      <c r="J68" s="119"/>
      <c r="K68" s="119"/>
      <c r="L68" s="120"/>
      <c r="M68" s="120"/>
      <c r="N68" s="120"/>
      <c r="O68" s="119"/>
      <c r="P68" s="95"/>
      <c r="Q68" s="121"/>
      <c r="R68" s="122"/>
      <c r="S68" s="122"/>
      <c r="T68" s="122"/>
      <c r="U68" s="123"/>
      <c r="V68" s="124"/>
      <c r="W68" s="121"/>
      <c r="X68" s="119"/>
      <c r="Y68" s="118"/>
    </row>
    <row r="69" spans="1:25" ht="24.95" customHeight="1" x14ac:dyDescent="0.25">
      <c r="A69" s="91"/>
      <c r="B69" s="92"/>
      <c r="C69" s="92"/>
      <c r="D69" s="92"/>
      <c r="E69" s="92"/>
      <c r="F69" s="95"/>
      <c r="G69" s="93"/>
      <c r="H69" s="93"/>
      <c r="I69" s="94"/>
      <c r="J69" s="119"/>
      <c r="K69" s="119"/>
      <c r="L69" s="120"/>
      <c r="M69" s="120"/>
      <c r="N69" s="120"/>
      <c r="O69" s="119"/>
      <c r="P69" s="95"/>
      <c r="Q69" s="121"/>
      <c r="R69" s="122"/>
      <c r="S69" s="122"/>
      <c r="T69" s="122"/>
      <c r="U69" s="123"/>
      <c r="V69" s="124"/>
      <c r="W69" s="121"/>
      <c r="X69" s="119"/>
      <c r="Y69" s="118"/>
    </row>
    <row r="70" spans="1:25" ht="24.95" customHeight="1" x14ac:dyDescent="0.25">
      <c r="A70" s="91"/>
      <c r="B70" s="92"/>
      <c r="C70" s="92"/>
      <c r="D70" s="92"/>
      <c r="E70" s="92"/>
      <c r="F70" s="95"/>
      <c r="G70" s="93"/>
      <c r="H70" s="93"/>
      <c r="I70" s="94"/>
      <c r="J70" s="119"/>
      <c r="K70" s="119"/>
      <c r="L70" s="120"/>
      <c r="M70" s="120"/>
      <c r="N70" s="120"/>
      <c r="O70" s="119"/>
      <c r="P70" s="95"/>
      <c r="Q70" s="121"/>
      <c r="R70" s="122"/>
      <c r="S70" s="122"/>
      <c r="T70" s="122"/>
      <c r="U70" s="123"/>
      <c r="V70" s="124"/>
      <c r="W70" s="121"/>
      <c r="X70" s="119"/>
      <c r="Y70" s="118"/>
    </row>
    <row r="71" spans="1:25" ht="24.95" customHeight="1" x14ac:dyDescent="0.25">
      <c r="A71" s="91"/>
      <c r="B71" s="92"/>
      <c r="C71" s="92"/>
      <c r="D71" s="92"/>
      <c r="E71" s="92"/>
      <c r="F71" s="95"/>
      <c r="G71" s="93"/>
      <c r="H71" s="93"/>
      <c r="I71" s="94"/>
      <c r="J71" s="119"/>
      <c r="K71" s="119"/>
      <c r="L71" s="120"/>
      <c r="M71" s="120"/>
      <c r="N71" s="120"/>
      <c r="O71" s="119"/>
      <c r="P71" s="95"/>
      <c r="Q71" s="121"/>
      <c r="R71" s="122"/>
      <c r="S71" s="122"/>
      <c r="T71" s="122"/>
      <c r="U71" s="123"/>
      <c r="V71" s="124"/>
      <c r="W71" s="121"/>
      <c r="X71" s="119"/>
      <c r="Y71" s="118"/>
    </row>
    <row r="72" spans="1:25" ht="24.95" customHeight="1" x14ac:dyDescent="0.25">
      <c r="A72" s="91"/>
      <c r="B72" s="92"/>
      <c r="C72" s="92"/>
      <c r="D72" s="92"/>
      <c r="E72" s="92"/>
      <c r="F72" s="125"/>
      <c r="G72" s="126"/>
      <c r="H72" s="126"/>
      <c r="I72" s="127"/>
      <c r="J72" s="119"/>
      <c r="K72" s="119"/>
      <c r="L72" s="120"/>
      <c r="M72" s="120"/>
      <c r="N72" s="120"/>
      <c r="O72" s="119"/>
      <c r="P72" s="95"/>
      <c r="Q72" s="121"/>
      <c r="R72" s="122"/>
      <c r="S72" s="122"/>
      <c r="T72" s="122"/>
      <c r="U72" s="123"/>
      <c r="V72" s="124"/>
      <c r="W72" s="121"/>
      <c r="X72" s="119"/>
      <c r="Y72" s="118"/>
    </row>
    <row r="73" spans="1:25" ht="24.95" customHeight="1" x14ac:dyDescent="0.25">
      <c r="A73" s="91"/>
      <c r="B73" s="92"/>
      <c r="C73" s="92"/>
      <c r="D73" s="92"/>
      <c r="E73" s="92"/>
      <c r="F73" s="125"/>
      <c r="G73" s="126"/>
      <c r="H73" s="126"/>
      <c r="I73" s="127"/>
      <c r="J73" s="119"/>
      <c r="K73" s="119"/>
      <c r="L73" s="120"/>
      <c r="M73" s="120"/>
      <c r="N73" s="120"/>
      <c r="O73" s="119"/>
      <c r="P73" s="95"/>
      <c r="Q73" s="121"/>
      <c r="R73" s="122"/>
      <c r="S73" s="122"/>
      <c r="T73" s="122"/>
      <c r="U73" s="123"/>
      <c r="V73" s="124"/>
      <c r="W73" s="121"/>
      <c r="X73" s="119"/>
      <c r="Y73" s="118"/>
    </row>
    <row r="74" spans="1:25" ht="24.95" customHeight="1" x14ac:dyDescent="0.25">
      <c r="A74" s="91"/>
      <c r="B74" s="92"/>
      <c r="C74" s="92"/>
      <c r="D74" s="92"/>
      <c r="E74" s="92"/>
      <c r="F74" s="125"/>
      <c r="G74" s="126"/>
      <c r="H74" s="126"/>
      <c r="I74" s="127"/>
      <c r="J74" s="119"/>
      <c r="K74" s="119"/>
      <c r="L74" s="120"/>
      <c r="M74" s="120"/>
      <c r="N74" s="120"/>
      <c r="O74" s="119"/>
      <c r="P74" s="95"/>
      <c r="Q74" s="121"/>
      <c r="R74" s="122"/>
      <c r="S74" s="122"/>
      <c r="T74" s="122"/>
      <c r="U74" s="123"/>
      <c r="V74" s="124"/>
      <c r="W74" s="121"/>
      <c r="X74" s="119"/>
      <c r="Y74" s="118"/>
    </row>
    <row r="75" spans="1:25" ht="24.95" customHeight="1" x14ac:dyDescent="0.25">
      <c r="A75" s="91"/>
      <c r="B75" s="92"/>
      <c r="C75" s="92"/>
      <c r="D75" s="92"/>
      <c r="E75" s="92"/>
      <c r="F75" s="125"/>
      <c r="G75" s="126"/>
      <c r="H75" s="126"/>
      <c r="I75" s="127"/>
      <c r="J75" s="119"/>
      <c r="K75" s="119"/>
      <c r="L75" s="120"/>
      <c r="M75" s="120"/>
      <c r="N75" s="120"/>
      <c r="O75" s="119"/>
      <c r="P75" s="95"/>
      <c r="Q75" s="121"/>
      <c r="R75" s="122"/>
      <c r="S75" s="122"/>
      <c r="T75" s="122"/>
      <c r="U75" s="123"/>
      <c r="V75" s="124"/>
      <c r="W75" s="121"/>
      <c r="X75" s="119"/>
      <c r="Y75" s="118"/>
    </row>
    <row r="76" spans="1:25" ht="24.95" customHeight="1" x14ac:dyDescent="0.25">
      <c r="A76" s="91"/>
      <c r="B76" s="92"/>
      <c r="C76" s="92"/>
      <c r="D76" s="92"/>
      <c r="E76" s="92"/>
      <c r="F76" s="125"/>
      <c r="G76" s="126"/>
      <c r="H76" s="126"/>
      <c r="I76" s="127"/>
      <c r="J76" s="119"/>
      <c r="K76" s="119"/>
      <c r="L76" s="120"/>
      <c r="M76" s="120"/>
      <c r="N76" s="120"/>
      <c r="O76" s="119"/>
      <c r="P76" s="95"/>
      <c r="Q76" s="121"/>
      <c r="R76" s="122"/>
      <c r="S76" s="122"/>
      <c r="T76" s="122"/>
      <c r="U76" s="123"/>
      <c r="V76" s="124"/>
      <c r="W76" s="121"/>
      <c r="X76" s="119"/>
      <c r="Y76" s="118"/>
    </row>
    <row r="77" spans="1:25" ht="24.95" customHeight="1" x14ac:dyDescent="0.25">
      <c r="A77" s="91"/>
      <c r="B77" s="92"/>
      <c r="C77" s="92"/>
      <c r="D77" s="92"/>
      <c r="E77" s="92"/>
      <c r="F77" s="125"/>
      <c r="G77" s="126"/>
      <c r="H77" s="126"/>
      <c r="I77" s="127"/>
      <c r="J77" s="119"/>
      <c r="K77" s="119"/>
      <c r="L77" s="120"/>
      <c r="M77" s="120"/>
      <c r="N77" s="120"/>
      <c r="O77" s="119"/>
      <c r="P77" s="95"/>
      <c r="Q77" s="121"/>
      <c r="R77" s="122"/>
      <c r="S77" s="122"/>
      <c r="T77" s="122"/>
      <c r="U77" s="123"/>
      <c r="V77" s="124"/>
      <c r="W77" s="121"/>
      <c r="X77" s="119"/>
      <c r="Y77" s="118"/>
    </row>
    <row r="78" spans="1:25" ht="24.95" customHeight="1" x14ac:dyDescent="0.25">
      <c r="A78" s="91"/>
      <c r="B78" s="92"/>
      <c r="C78" s="92"/>
      <c r="D78" s="92"/>
      <c r="E78" s="92"/>
      <c r="F78" s="125"/>
      <c r="G78" s="126"/>
      <c r="H78" s="126"/>
      <c r="I78" s="127"/>
      <c r="J78" s="119"/>
      <c r="K78" s="119"/>
      <c r="L78" s="120"/>
      <c r="M78" s="120"/>
      <c r="N78" s="120"/>
      <c r="O78" s="119"/>
      <c r="P78" s="95"/>
      <c r="Q78" s="121"/>
      <c r="R78" s="122"/>
      <c r="S78" s="122"/>
      <c r="T78" s="122"/>
      <c r="U78" s="123"/>
      <c r="V78" s="124"/>
      <c r="W78" s="121"/>
      <c r="X78" s="119"/>
      <c r="Y78" s="118"/>
    </row>
    <row r="79" spans="1:25" ht="24.95" customHeight="1" x14ac:dyDescent="0.25">
      <c r="A79" s="91"/>
      <c r="B79" s="92"/>
      <c r="C79" s="92"/>
      <c r="D79" s="92"/>
      <c r="E79" s="92"/>
      <c r="F79" s="125"/>
      <c r="G79" s="126"/>
      <c r="H79" s="126"/>
      <c r="I79" s="127"/>
      <c r="J79" s="119"/>
      <c r="K79" s="119"/>
      <c r="L79" s="120"/>
      <c r="M79" s="120"/>
      <c r="N79" s="120"/>
      <c r="O79" s="119"/>
      <c r="P79" s="95"/>
      <c r="Q79" s="121"/>
      <c r="R79" s="122"/>
      <c r="S79" s="122"/>
      <c r="T79" s="122"/>
      <c r="U79" s="123"/>
      <c r="V79" s="124"/>
      <c r="W79" s="121"/>
      <c r="X79" s="119"/>
      <c r="Y79" s="118"/>
    </row>
    <row r="80" spans="1:25" ht="24.95" customHeight="1" x14ac:dyDescent="0.25">
      <c r="A80" s="91"/>
      <c r="B80" s="92"/>
      <c r="C80" s="92"/>
      <c r="D80" s="92"/>
      <c r="E80" s="92"/>
      <c r="F80" s="125"/>
      <c r="G80" s="126"/>
      <c r="H80" s="126"/>
      <c r="I80" s="127"/>
      <c r="J80" s="119"/>
      <c r="K80" s="119"/>
      <c r="L80" s="120"/>
      <c r="M80" s="120"/>
      <c r="N80" s="120"/>
      <c r="O80" s="119"/>
      <c r="P80" s="95"/>
      <c r="Q80" s="121"/>
      <c r="R80" s="122"/>
      <c r="S80" s="122"/>
      <c r="T80" s="122"/>
      <c r="U80" s="123"/>
      <c r="V80" s="124"/>
      <c r="W80" s="121"/>
      <c r="X80" s="119"/>
      <c r="Y80" s="118"/>
    </row>
    <row r="81" spans="1:25" ht="24.95" customHeight="1" x14ac:dyDescent="0.25">
      <c r="A81" s="91"/>
      <c r="B81" s="92"/>
      <c r="C81" s="92"/>
      <c r="D81" s="92"/>
      <c r="E81" s="92"/>
      <c r="F81" s="125"/>
      <c r="G81" s="126"/>
      <c r="H81" s="126"/>
      <c r="I81" s="127"/>
      <c r="J81" s="119"/>
      <c r="K81" s="119"/>
      <c r="L81" s="120"/>
      <c r="M81" s="120"/>
      <c r="N81" s="120"/>
      <c r="O81" s="119"/>
      <c r="P81" s="95"/>
      <c r="Q81" s="121"/>
      <c r="R81" s="122"/>
      <c r="S81" s="122"/>
      <c r="T81" s="122"/>
      <c r="U81" s="123"/>
      <c r="V81" s="124"/>
      <c r="W81" s="121"/>
      <c r="X81" s="119"/>
      <c r="Y81" s="118"/>
    </row>
    <row r="82" spans="1:25" ht="24.95" customHeight="1" x14ac:dyDescent="0.25">
      <c r="A82" s="91"/>
      <c r="B82" s="92"/>
      <c r="C82" s="92"/>
      <c r="D82" s="92"/>
      <c r="E82" s="92"/>
      <c r="F82" s="125"/>
      <c r="G82" s="126"/>
      <c r="H82" s="126"/>
      <c r="I82" s="127"/>
      <c r="J82" s="119"/>
      <c r="K82" s="119"/>
      <c r="L82" s="120"/>
      <c r="M82" s="120"/>
      <c r="N82" s="120"/>
      <c r="O82" s="119"/>
      <c r="P82" s="95"/>
      <c r="Q82" s="121"/>
      <c r="R82" s="122"/>
      <c r="S82" s="122"/>
      <c r="T82" s="122"/>
      <c r="U82" s="123"/>
      <c r="V82" s="124"/>
      <c r="W82" s="121"/>
      <c r="X82" s="119"/>
      <c r="Y82" s="118"/>
    </row>
    <row r="83" spans="1:25" ht="24.95" customHeight="1" x14ac:dyDescent="0.25">
      <c r="A83" s="91"/>
      <c r="B83" s="92"/>
      <c r="C83" s="92"/>
      <c r="D83" s="92"/>
      <c r="E83" s="92"/>
      <c r="F83" s="125"/>
      <c r="G83" s="126"/>
      <c r="H83" s="126"/>
      <c r="I83" s="127"/>
      <c r="J83" s="119"/>
      <c r="K83" s="119"/>
      <c r="L83" s="120"/>
      <c r="M83" s="120"/>
      <c r="N83" s="120"/>
      <c r="O83" s="119"/>
      <c r="P83" s="95"/>
      <c r="Q83" s="121"/>
      <c r="R83" s="122"/>
      <c r="S83" s="122"/>
      <c r="T83" s="122"/>
      <c r="U83" s="123"/>
      <c r="V83" s="124"/>
      <c r="W83" s="121"/>
      <c r="X83" s="119"/>
      <c r="Y83" s="118"/>
    </row>
    <row r="84" spans="1:25" ht="24.95" customHeight="1" x14ac:dyDescent="0.25">
      <c r="A84" s="91"/>
      <c r="B84" s="92"/>
      <c r="C84" s="92"/>
      <c r="D84" s="92"/>
      <c r="E84" s="92"/>
      <c r="F84" s="125"/>
      <c r="G84" s="126"/>
      <c r="H84" s="126"/>
      <c r="I84" s="127"/>
      <c r="J84" s="119"/>
      <c r="K84" s="119"/>
      <c r="L84" s="120"/>
      <c r="M84" s="120"/>
      <c r="N84" s="120"/>
      <c r="O84" s="119"/>
      <c r="P84" s="95"/>
      <c r="Q84" s="121"/>
      <c r="R84" s="122"/>
      <c r="S84" s="122"/>
      <c r="T84" s="122"/>
      <c r="U84" s="123"/>
      <c r="V84" s="124"/>
      <c r="W84" s="121"/>
      <c r="X84" s="119"/>
      <c r="Y84" s="118"/>
    </row>
    <row r="85" spans="1:25" ht="24.95" customHeight="1" x14ac:dyDescent="0.25">
      <c r="A85" s="91"/>
      <c r="B85" s="92"/>
      <c r="C85" s="92"/>
      <c r="D85" s="92"/>
      <c r="E85" s="92"/>
      <c r="F85" s="125"/>
      <c r="G85" s="126"/>
      <c r="H85" s="126"/>
      <c r="I85" s="127"/>
      <c r="J85" s="119"/>
      <c r="K85" s="119"/>
      <c r="L85" s="120"/>
      <c r="M85" s="120"/>
      <c r="N85" s="120"/>
      <c r="O85" s="119"/>
      <c r="P85" s="95"/>
      <c r="Q85" s="121"/>
      <c r="R85" s="122"/>
      <c r="S85" s="122"/>
      <c r="T85" s="122"/>
      <c r="U85" s="123"/>
      <c r="V85" s="124"/>
      <c r="W85" s="121"/>
      <c r="X85" s="119"/>
      <c r="Y85" s="118"/>
    </row>
    <row r="86" spans="1:25" ht="24.95" customHeight="1" x14ac:dyDescent="0.25">
      <c r="A86" s="91"/>
      <c r="B86" s="92"/>
      <c r="C86" s="92"/>
      <c r="D86" s="92"/>
      <c r="E86" s="92"/>
      <c r="F86" s="125"/>
      <c r="G86" s="126"/>
      <c r="H86" s="126"/>
      <c r="I86" s="127"/>
      <c r="J86" s="119"/>
      <c r="K86" s="119"/>
      <c r="L86" s="120"/>
      <c r="M86" s="120"/>
      <c r="N86" s="120"/>
      <c r="O86" s="119"/>
      <c r="P86" s="95"/>
      <c r="Q86" s="121"/>
      <c r="R86" s="122"/>
      <c r="S86" s="122"/>
      <c r="T86" s="122"/>
      <c r="U86" s="123"/>
      <c r="V86" s="124"/>
      <c r="W86" s="121"/>
      <c r="X86" s="119"/>
      <c r="Y86" s="118"/>
    </row>
    <row r="87" spans="1:25" ht="24.95" customHeight="1" x14ac:dyDescent="0.25">
      <c r="A87" s="91"/>
      <c r="B87" s="92"/>
      <c r="C87" s="92"/>
      <c r="D87" s="92"/>
      <c r="E87" s="92"/>
      <c r="F87" s="125"/>
      <c r="G87" s="126"/>
      <c r="H87" s="126"/>
      <c r="I87" s="127"/>
      <c r="J87" s="119"/>
      <c r="K87" s="119"/>
      <c r="L87" s="120"/>
      <c r="M87" s="120"/>
      <c r="N87" s="120"/>
      <c r="O87" s="119"/>
      <c r="P87" s="95"/>
      <c r="Q87" s="121"/>
      <c r="R87" s="122"/>
      <c r="S87" s="122"/>
      <c r="T87" s="122"/>
      <c r="U87" s="123"/>
      <c r="V87" s="124"/>
      <c r="W87" s="121"/>
      <c r="X87" s="119"/>
      <c r="Y87" s="118"/>
    </row>
    <row r="88" spans="1:25" ht="24.95" customHeight="1" x14ac:dyDescent="0.25">
      <c r="A88" s="91"/>
      <c r="B88" s="92"/>
      <c r="C88" s="92"/>
      <c r="D88" s="92"/>
      <c r="E88" s="92"/>
      <c r="F88" s="125"/>
      <c r="G88" s="126"/>
      <c r="H88" s="126"/>
      <c r="I88" s="127"/>
      <c r="J88" s="119"/>
      <c r="K88" s="119"/>
      <c r="L88" s="120"/>
      <c r="M88" s="120"/>
      <c r="N88" s="120"/>
      <c r="O88" s="119"/>
      <c r="P88" s="95"/>
      <c r="Q88" s="121"/>
      <c r="R88" s="122"/>
      <c r="S88" s="122"/>
      <c r="T88" s="122"/>
      <c r="U88" s="123"/>
      <c r="V88" s="124"/>
      <c r="W88" s="121"/>
      <c r="X88" s="119"/>
      <c r="Y88" s="118"/>
    </row>
    <row r="89" spans="1:25" ht="24.95" customHeight="1" x14ac:dyDescent="0.25">
      <c r="A89" s="91"/>
      <c r="B89" s="92"/>
      <c r="C89" s="92"/>
      <c r="D89" s="92"/>
      <c r="E89" s="92"/>
      <c r="F89" s="125"/>
      <c r="G89" s="126"/>
      <c r="H89" s="126"/>
      <c r="I89" s="127"/>
      <c r="J89" s="119"/>
      <c r="K89" s="119"/>
      <c r="L89" s="120"/>
      <c r="M89" s="120"/>
      <c r="N89" s="120"/>
      <c r="O89" s="119"/>
      <c r="P89" s="95"/>
      <c r="Q89" s="121"/>
      <c r="R89" s="122"/>
      <c r="S89" s="122"/>
      <c r="T89" s="122"/>
      <c r="U89" s="123"/>
      <c r="V89" s="124"/>
      <c r="W89" s="121"/>
      <c r="X89" s="119"/>
      <c r="Y89" s="118"/>
    </row>
    <row r="90" spans="1:25" ht="24.95" customHeight="1" x14ac:dyDescent="0.25">
      <c r="A90" s="91"/>
      <c r="B90" s="92"/>
      <c r="C90" s="92"/>
      <c r="D90" s="92"/>
      <c r="E90" s="92"/>
      <c r="F90" s="125"/>
      <c r="G90" s="126"/>
      <c r="H90" s="126"/>
      <c r="I90" s="127"/>
      <c r="J90" s="119"/>
      <c r="K90" s="119"/>
      <c r="L90" s="120"/>
      <c r="M90" s="120"/>
      <c r="N90" s="120"/>
      <c r="O90" s="119"/>
      <c r="P90" s="95"/>
      <c r="Q90" s="121"/>
      <c r="R90" s="122"/>
      <c r="S90" s="122"/>
      <c r="T90" s="122"/>
      <c r="U90" s="123"/>
      <c r="V90" s="124"/>
      <c r="W90" s="121"/>
      <c r="X90" s="119"/>
      <c r="Y90" s="118"/>
    </row>
    <row r="91" spans="1:25" ht="24.95" customHeight="1" x14ac:dyDescent="0.25">
      <c r="A91" s="91"/>
      <c r="B91" s="92"/>
      <c r="C91" s="92"/>
      <c r="D91" s="92"/>
      <c r="E91" s="92"/>
      <c r="F91" s="125"/>
      <c r="G91" s="126"/>
      <c r="H91" s="126"/>
      <c r="I91" s="127"/>
      <c r="J91" s="119"/>
      <c r="K91" s="119"/>
      <c r="L91" s="120"/>
      <c r="M91" s="120"/>
      <c r="N91" s="120"/>
      <c r="O91" s="119"/>
      <c r="P91" s="95"/>
      <c r="Q91" s="121"/>
      <c r="R91" s="122"/>
      <c r="S91" s="122"/>
      <c r="T91" s="122"/>
      <c r="U91" s="123"/>
      <c r="V91" s="124"/>
      <c r="W91" s="121"/>
      <c r="X91" s="119"/>
      <c r="Y91" s="118"/>
    </row>
    <row r="92" spans="1:25" ht="24.95" customHeight="1" x14ac:dyDescent="0.25">
      <c r="A92" s="91"/>
      <c r="B92" s="92"/>
      <c r="C92" s="92"/>
      <c r="D92" s="92"/>
      <c r="E92" s="92"/>
      <c r="F92" s="125"/>
      <c r="G92" s="126"/>
      <c r="H92" s="126"/>
      <c r="I92" s="127"/>
      <c r="J92" s="119"/>
      <c r="K92" s="119"/>
      <c r="L92" s="120"/>
      <c r="M92" s="120"/>
      <c r="N92" s="120"/>
      <c r="O92" s="119"/>
      <c r="P92" s="95"/>
      <c r="Q92" s="121"/>
      <c r="R92" s="122"/>
      <c r="S92" s="122"/>
      <c r="T92" s="122"/>
      <c r="U92" s="123"/>
      <c r="V92" s="124"/>
      <c r="W92" s="121"/>
      <c r="X92" s="119"/>
      <c r="Y92" s="118"/>
    </row>
    <row r="93" spans="1:25" ht="24.95" customHeight="1" x14ac:dyDescent="0.25">
      <c r="A93" s="91"/>
      <c r="B93" s="92"/>
      <c r="C93" s="92"/>
      <c r="D93" s="92"/>
      <c r="E93" s="92"/>
      <c r="F93" s="125"/>
      <c r="G93" s="126"/>
      <c r="H93" s="126"/>
      <c r="I93" s="127"/>
      <c r="J93" s="119"/>
      <c r="K93" s="119"/>
      <c r="L93" s="120"/>
      <c r="M93" s="120"/>
      <c r="N93" s="120"/>
      <c r="O93" s="119"/>
      <c r="P93" s="95"/>
      <c r="Q93" s="121"/>
      <c r="R93" s="122"/>
      <c r="S93" s="122"/>
      <c r="T93" s="122"/>
      <c r="U93" s="123"/>
      <c r="V93" s="124"/>
      <c r="W93" s="121"/>
      <c r="X93" s="119"/>
      <c r="Y93" s="118"/>
    </row>
    <row r="94" spans="1:25" ht="24.95" customHeight="1" x14ac:dyDescent="0.25">
      <c r="A94" s="91"/>
      <c r="B94" s="92"/>
      <c r="C94" s="92"/>
      <c r="D94" s="92"/>
      <c r="E94" s="92"/>
      <c r="F94" s="125"/>
      <c r="G94" s="126"/>
      <c r="H94" s="126"/>
      <c r="I94" s="127"/>
      <c r="J94" s="119"/>
      <c r="K94" s="119"/>
      <c r="L94" s="120"/>
      <c r="M94" s="120"/>
      <c r="N94" s="120"/>
      <c r="O94" s="119"/>
      <c r="P94" s="95"/>
      <c r="Q94" s="121"/>
      <c r="R94" s="122"/>
      <c r="S94" s="122"/>
      <c r="T94" s="122"/>
      <c r="U94" s="123"/>
      <c r="V94" s="124"/>
      <c r="W94" s="121"/>
      <c r="X94" s="119"/>
      <c r="Y94" s="118"/>
    </row>
    <row r="95" spans="1:25" ht="24.95" customHeight="1" x14ac:dyDescent="0.25">
      <c r="A95" s="91"/>
      <c r="B95" s="92"/>
      <c r="C95" s="92"/>
      <c r="D95" s="92"/>
      <c r="E95" s="92"/>
      <c r="F95" s="125"/>
      <c r="G95" s="126"/>
      <c r="H95" s="126"/>
      <c r="I95" s="127"/>
      <c r="J95" s="119"/>
      <c r="K95" s="119"/>
      <c r="L95" s="120"/>
      <c r="M95" s="120"/>
      <c r="N95" s="120"/>
      <c r="O95" s="119"/>
      <c r="P95" s="95"/>
      <c r="Q95" s="121"/>
      <c r="R95" s="122"/>
      <c r="S95" s="122"/>
      <c r="T95" s="122"/>
      <c r="U95" s="123"/>
      <c r="V95" s="124"/>
      <c r="W95" s="121"/>
      <c r="X95" s="119"/>
      <c r="Y95" s="118"/>
    </row>
    <row r="96" spans="1:25" ht="24.95" customHeight="1" x14ac:dyDescent="0.25">
      <c r="A96" s="91"/>
      <c r="B96" s="92"/>
      <c r="C96" s="92"/>
      <c r="D96" s="92"/>
      <c r="E96" s="92"/>
      <c r="F96" s="125"/>
      <c r="G96" s="126"/>
      <c r="H96" s="126"/>
      <c r="I96" s="127"/>
      <c r="J96" s="119"/>
      <c r="K96" s="119"/>
      <c r="L96" s="120"/>
      <c r="M96" s="120"/>
      <c r="N96" s="120"/>
      <c r="O96" s="119"/>
      <c r="P96" s="95"/>
      <c r="Q96" s="121"/>
      <c r="R96" s="122"/>
      <c r="S96" s="122"/>
      <c r="T96" s="122"/>
      <c r="U96" s="123"/>
      <c r="V96" s="124"/>
      <c r="W96" s="121"/>
      <c r="X96" s="119"/>
      <c r="Y96" s="118"/>
    </row>
    <row r="97" spans="1:25" ht="24.95" customHeight="1" x14ac:dyDescent="0.25">
      <c r="A97" s="91"/>
      <c r="B97" s="92"/>
      <c r="C97" s="92"/>
      <c r="D97" s="92"/>
      <c r="E97" s="92"/>
      <c r="F97" s="125"/>
      <c r="G97" s="126"/>
      <c r="H97" s="126"/>
      <c r="I97" s="127"/>
      <c r="J97" s="119"/>
      <c r="K97" s="119"/>
      <c r="L97" s="120"/>
      <c r="M97" s="120"/>
      <c r="N97" s="120"/>
      <c r="O97" s="119"/>
      <c r="P97" s="95"/>
      <c r="Q97" s="121"/>
      <c r="R97" s="122"/>
      <c r="S97" s="122"/>
      <c r="T97" s="122"/>
      <c r="U97" s="123"/>
      <c r="V97" s="124"/>
      <c r="W97" s="121"/>
      <c r="X97" s="119"/>
      <c r="Y97" s="118"/>
    </row>
    <row r="98" spans="1:25" ht="24.95" customHeight="1" x14ac:dyDescent="0.25">
      <c r="A98" s="91"/>
      <c r="B98" s="92"/>
      <c r="C98" s="92"/>
      <c r="D98" s="92"/>
      <c r="E98" s="92"/>
      <c r="F98" s="125"/>
      <c r="G98" s="126"/>
      <c r="H98" s="126"/>
      <c r="I98" s="127"/>
      <c r="J98" s="119"/>
      <c r="K98" s="119"/>
      <c r="L98" s="120"/>
      <c r="M98" s="120"/>
      <c r="N98" s="120"/>
      <c r="O98" s="119"/>
      <c r="P98" s="95"/>
      <c r="Q98" s="121"/>
      <c r="R98" s="122"/>
      <c r="S98" s="122"/>
      <c r="T98" s="122"/>
      <c r="U98" s="123"/>
      <c r="V98" s="124"/>
      <c r="W98" s="121"/>
      <c r="X98" s="119"/>
      <c r="Y98" s="118"/>
    </row>
    <row r="99" spans="1:25" ht="24.95" customHeight="1" x14ac:dyDescent="0.25">
      <c r="A99" s="91"/>
      <c r="B99" s="92"/>
      <c r="C99" s="92"/>
      <c r="D99" s="92"/>
      <c r="E99" s="92"/>
      <c r="F99" s="125"/>
      <c r="G99" s="126"/>
      <c r="H99" s="126"/>
      <c r="I99" s="127"/>
      <c r="J99" s="119"/>
      <c r="K99" s="119"/>
      <c r="L99" s="120"/>
      <c r="M99" s="120"/>
      <c r="N99" s="120"/>
      <c r="O99" s="119"/>
      <c r="P99" s="95"/>
      <c r="Q99" s="121"/>
      <c r="R99" s="122"/>
      <c r="S99" s="122"/>
      <c r="T99" s="122"/>
      <c r="U99" s="123"/>
      <c r="V99" s="124"/>
      <c r="W99" s="121"/>
      <c r="X99" s="119"/>
      <c r="Y99" s="118"/>
    </row>
    <row r="100" spans="1:25" ht="24.95" customHeight="1" x14ac:dyDescent="0.25">
      <c r="A100" s="91"/>
      <c r="B100" s="92"/>
      <c r="C100" s="92"/>
      <c r="D100" s="92"/>
      <c r="E100" s="92"/>
      <c r="F100" s="125"/>
      <c r="G100" s="126"/>
      <c r="H100" s="126"/>
      <c r="I100" s="127"/>
      <c r="J100" s="119"/>
      <c r="K100" s="119"/>
      <c r="L100" s="120"/>
      <c r="M100" s="120"/>
      <c r="N100" s="120"/>
      <c r="O100" s="119"/>
      <c r="P100" s="95"/>
      <c r="Q100" s="121"/>
      <c r="R100" s="122"/>
      <c r="S100" s="122"/>
      <c r="T100" s="122"/>
      <c r="U100" s="123"/>
      <c r="V100" s="124"/>
      <c r="W100" s="121"/>
      <c r="X100" s="119"/>
      <c r="Y100" s="118"/>
    </row>
    <row r="101" spans="1:25" ht="24.95" customHeight="1" x14ac:dyDescent="0.25">
      <c r="A101" s="91"/>
      <c r="B101" s="92"/>
      <c r="C101" s="92"/>
      <c r="D101" s="92"/>
      <c r="E101" s="92"/>
      <c r="F101" s="125"/>
      <c r="G101" s="126"/>
      <c r="H101" s="126"/>
      <c r="I101" s="127"/>
      <c r="J101" s="119"/>
      <c r="K101" s="119"/>
      <c r="L101" s="120"/>
      <c r="M101" s="120"/>
      <c r="N101" s="120"/>
      <c r="O101" s="119"/>
      <c r="P101" s="95"/>
      <c r="Q101" s="121"/>
      <c r="R101" s="122"/>
      <c r="S101" s="122"/>
      <c r="T101" s="122"/>
      <c r="U101" s="123"/>
      <c r="V101" s="124"/>
      <c r="W101" s="121"/>
      <c r="X101" s="119"/>
      <c r="Y101" s="118"/>
    </row>
    <row r="102" spans="1:25" ht="24.95" customHeight="1" x14ac:dyDescent="0.25">
      <c r="A102" s="91"/>
      <c r="B102" s="92"/>
      <c r="C102" s="92"/>
      <c r="D102" s="92"/>
      <c r="E102" s="92"/>
      <c r="F102" s="125"/>
      <c r="G102" s="126"/>
      <c r="H102" s="126"/>
      <c r="I102" s="127"/>
      <c r="J102" s="119"/>
      <c r="K102" s="119"/>
      <c r="L102" s="120"/>
      <c r="M102" s="120"/>
      <c r="N102" s="120"/>
      <c r="O102" s="119"/>
      <c r="P102" s="95"/>
      <c r="Q102" s="121"/>
      <c r="R102" s="122"/>
      <c r="S102" s="122"/>
      <c r="T102" s="122"/>
      <c r="U102" s="123"/>
      <c r="V102" s="124"/>
      <c r="W102" s="121"/>
      <c r="X102" s="119"/>
      <c r="Y102" s="118"/>
    </row>
    <row r="103" spans="1:25" ht="24.95" customHeight="1" x14ac:dyDescent="0.25">
      <c r="A103" s="91"/>
      <c r="B103" s="92"/>
      <c r="C103" s="92"/>
      <c r="D103" s="92"/>
      <c r="E103" s="92"/>
      <c r="F103" s="125"/>
      <c r="G103" s="126"/>
      <c r="H103" s="126"/>
      <c r="I103" s="127"/>
      <c r="J103" s="119"/>
      <c r="K103" s="119"/>
      <c r="L103" s="120"/>
      <c r="M103" s="120"/>
      <c r="N103" s="120"/>
      <c r="O103" s="119"/>
      <c r="P103" s="95"/>
      <c r="Q103" s="121"/>
      <c r="R103" s="122"/>
      <c r="S103" s="122"/>
      <c r="T103" s="122"/>
      <c r="U103" s="123"/>
      <c r="V103" s="124"/>
      <c r="W103" s="121"/>
      <c r="X103" s="119"/>
      <c r="Y103" s="118"/>
    </row>
    <row r="104" spans="1:25" ht="24.95" customHeight="1" x14ac:dyDescent="0.25">
      <c r="A104" s="91"/>
      <c r="B104" s="92"/>
      <c r="C104" s="92"/>
      <c r="D104" s="92"/>
      <c r="E104" s="92"/>
      <c r="F104" s="125"/>
      <c r="G104" s="126"/>
      <c r="H104" s="126"/>
      <c r="I104" s="127"/>
      <c r="J104" s="119"/>
      <c r="K104" s="119"/>
      <c r="L104" s="120"/>
      <c r="M104" s="120"/>
      <c r="N104" s="120"/>
      <c r="O104" s="119"/>
      <c r="P104" s="95"/>
      <c r="Q104" s="121"/>
      <c r="R104" s="122"/>
      <c r="S104" s="122"/>
      <c r="T104" s="122"/>
      <c r="U104" s="123"/>
      <c r="V104" s="124"/>
      <c r="W104" s="121"/>
      <c r="X104" s="119"/>
      <c r="Y104" s="118"/>
    </row>
    <row r="105" spans="1:25" ht="24.95" customHeight="1" x14ac:dyDescent="0.25">
      <c r="A105" s="91"/>
      <c r="B105" s="92"/>
      <c r="C105" s="92"/>
      <c r="D105" s="92"/>
      <c r="E105" s="92"/>
      <c r="F105" s="125"/>
      <c r="G105" s="126"/>
      <c r="H105" s="126"/>
      <c r="I105" s="127"/>
      <c r="J105" s="119"/>
      <c r="K105" s="119"/>
      <c r="L105" s="120"/>
      <c r="M105" s="120"/>
      <c r="N105" s="120"/>
      <c r="O105" s="119"/>
      <c r="P105" s="95"/>
      <c r="Q105" s="121"/>
      <c r="R105" s="122"/>
      <c r="S105" s="122"/>
      <c r="T105" s="122"/>
      <c r="U105" s="123"/>
      <c r="V105" s="124"/>
      <c r="W105" s="121"/>
      <c r="X105" s="119"/>
      <c r="Y105" s="118"/>
    </row>
    <row r="106" spans="1:25" ht="24.95" customHeight="1" x14ac:dyDescent="0.25">
      <c r="A106" s="91"/>
      <c r="B106" s="92"/>
      <c r="C106" s="92"/>
      <c r="D106" s="92"/>
      <c r="E106" s="92"/>
      <c r="F106" s="125"/>
      <c r="G106" s="126"/>
      <c r="H106" s="126"/>
      <c r="I106" s="127"/>
      <c r="J106" s="119"/>
      <c r="K106" s="119"/>
      <c r="L106" s="120"/>
      <c r="M106" s="120"/>
      <c r="N106" s="120"/>
      <c r="O106" s="119"/>
      <c r="P106" s="95"/>
      <c r="Q106" s="121"/>
      <c r="R106" s="122"/>
      <c r="S106" s="122"/>
      <c r="T106" s="122"/>
      <c r="U106" s="123"/>
      <c r="V106" s="124"/>
      <c r="W106" s="121"/>
      <c r="X106" s="119"/>
      <c r="Y106" s="118"/>
    </row>
    <row r="107" spans="1:25" ht="24.95" customHeight="1" x14ac:dyDescent="0.25">
      <c r="A107" s="91"/>
      <c r="B107" s="92"/>
      <c r="C107" s="92"/>
      <c r="D107" s="92"/>
      <c r="E107" s="92"/>
      <c r="F107" s="125"/>
      <c r="G107" s="126"/>
      <c r="H107" s="126"/>
      <c r="I107" s="127"/>
      <c r="J107" s="119"/>
      <c r="K107" s="119"/>
      <c r="L107" s="120"/>
      <c r="M107" s="120"/>
      <c r="N107" s="120"/>
      <c r="O107" s="119"/>
      <c r="P107" s="95"/>
      <c r="Q107" s="121"/>
      <c r="R107" s="122"/>
      <c r="S107" s="122"/>
      <c r="T107" s="122"/>
      <c r="U107" s="123"/>
      <c r="V107" s="124"/>
      <c r="W107" s="121"/>
      <c r="X107" s="119"/>
      <c r="Y107" s="118"/>
    </row>
    <row r="108" spans="1:25" ht="24.95" customHeight="1" x14ac:dyDescent="0.25">
      <c r="A108" s="91"/>
      <c r="B108" s="92"/>
      <c r="C108" s="92"/>
      <c r="D108" s="92"/>
      <c r="E108" s="92"/>
      <c r="F108" s="125"/>
      <c r="G108" s="126"/>
      <c r="H108" s="126"/>
      <c r="I108" s="127"/>
      <c r="J108" s="119"/>
      <c r="K108" s="119"/>
      <c r="L108" s="120"/>
      <c r="M108" s="120"/>
      <c r="N108" s="120"/>
      <c r="O108" s="119"/>
      <c r="P108" s="95"/>
      <c r="Q108" s="121"/>
      <c r="R108" s="122"/>
      <c r="S108" s="122"/>
      <c r="T108" s="122"/>
      <c r="U108" s="123"/>
      <c r="V108" s="124"/>
      <c r="W108" s="121"/>
      <c r="X108" s="119"/>
      <c r="Y108" s="118"/>
    </row>
    <row r="109" spans="1:25" ht="24.95" customHeight="1" x14ac:dyDescent="0.25">
      <c r="A109" s="91"/>
      <c r="B109" s="92"/>
      <c r="C109" s="92"/>
      <c r="D109" s="92"/>
      <c r="E109" s="92"/>
      <c r="F109" s="125"/>
      <c r="G109" s="126"/>
      <c r="H109" s="126"/>
      <c r="I109" s="127"/>
      <c r="J109" s="119"/>
      <c r="K109" s="119"/>
      <c r="L109" s="120"/>
      <c r="M109" s="120"/>
      <c r="N109" s="120"/>
      <c r="O109" s="119"/>
      <c r="P109" s="95"/>
      <c r="Q109" s="121"/>
      <c r="R109" s="122"/>
      <c r="S109" s="122"/>
      <c r="T109" s="122"/>
      <c r="U109" s="123"/>
      <c r="V109" s="124"/>
      <c r="W109" s="121"/>
      <c r="X109" s="119"/>
      <c r="Y109" s="118"/>
    </row>
    <row r="110" spans="1:25" ht="24.95" customHeight="1" x14ac:dyDescent="0.25">
      <c r="A110" s="91"/>
      <c r="B110" s="92"/>
      <c r="C110" s="92"/>
      <c r="D110" s="92"/>
      <c r="E110" s="92"/>
      <c r="F110" s="125"/>
      <c r="G110" s="126"/>
      <c r="H110" s="126"/>
      <c r="I110" s="127"/>
      <c r="J110" s="119"/>
      <c r="K110" s="119"/>
      <c r="L110" s="120"/>
      <c r="M110" s="120"/>
      <c r="N110" s="120"/>
      <c r="O110" s="119"/>
      <c r="P110" s="95"/>
      <c r="Q110" s="121"/>
      <c r="R110" s="122"/>
      <c r="S110" s="122"/>
      <c r="T110" s="122"/>
      <c r="U110" s="123"/>
      <c r="V110" s="124"/>
      <c r="W110" s="121"/>
      <c r="X110" s="119"/>
      <c r="Y110" s="118"/>
    </row>
    <row r="111" spans="1:25" ht="24.95" customHeight="1" x14ac:dyDescent="0.25">
      <c r="A111" s="91"/>
      <c r="B111" s="92"/>
      <c r="C111" s="92"/>
      <c r="D111" s="92"/>
      <c r="E111" s="92"/>
      <c r="F111" s="125"/>
      <c r="G111" s="126"/>
      <c r="H111" s="126"/>
      <c r="I111" s="127"/>
      <c r="J111" s="119"/>
      <c r="K111" s="119"/>
      <c r="L111" s="120"/>
      <c r="M111" s="120"/>
      <c r="N111" s="120"/>
      <c r="O111" s="119"/>
      <c r="P111" s="95"/>
      <c r="Q111" s="121"/>
      <c r="R111" s="122"/>
      <c r="S111" s="122"/>
      <c r="T111" s="122"/>
      <c r="U111" s="123"/>
      <c r="V111" s="124"/>
      <c r="W111" s="121"/>
      <c r="X111" s="119"/>
      <c r="Y111" s="118"/>
    </row>
    <row r="112" spans="1:25" ht="24.95" customHeight="1" x14ac:dyDescent="0.25">
      <c r="A112" s="91"/>
      <c r="B112" s="92"/>
      <c r="C112" s="92"/>
      <c r="D112" s="92"/>
      <c r="E112" s="92"/>
      <c r="F112" s="125"/>
      <c r="G112" s="126"/>
      <c r="H112" s="126"/>
      <c r="I112" s="127"/>
      <c r="J112" s="119"/>
      <c r="K112" s="119"/>
      <c r="L112" s="120"/>
      <c r="M112" s="120"/>
      <c r="N112" s="120"/>
      <c r="O112" s="119"/>
      <c r="P112" s="95"/>
      <c r="Q112" s="121"/>
      <c r="R112" s="122"/>
      <c r="S112" s="122"/>
      <c r="T112" s="122"/>
      <c r="U112" s="123"/>
      <c r="V112" s="124"/>
      <c r="W112" s="121"/>
      <c r="X112" s="119"/>
      <c r="Y112" s="118"/>
    </row>
    <row r="113" spans="1:25" ht="24.95" customHeight="1" x14ac:dyDescent="0.25">
      <c r="A113" s="91"/>
      <c r="B113" s="92"/>
      <c r="C113" s="92"/>
      <c r="D113" s="92"/>
      <c r="E113" s="92"/>
      <c r="F113" s="125"/>
      <c r="G113" s="126"/>
      <c r="H113" s="126"/>
      <c r="I113" s="127"/>
      <c r="J113" s="119"/>
      <c r="K113" s="119"/>
      <c r="L113" s="120"/>
      <c r="M113" s="120"/>
      <c r="N113" s="120"/>
      <c r="O113" s="119"/>
      <c r="P113" s="95"/>
      <c r="Q113" s="121"/>
      <c r="R113" s="122"/>
      <c r="S113" s="122"/>
      <c r="T113" s="122"/>
      <c r="U113" s="123"/>
      <c r="V113" s="124"/>
      <c r="W113" s="121"/>
      <c r="X113" s="119"/>
      <c r="Y113" s="118"/>
    </row>
    <row r="114" spans="1:25" ht="24.95" customHeight="1" x14ac:dyDescent="0.25">
      <c r="A114" s="91"/>
      <c r="B114" s="92"/>
      <c r="C114" s="92"/>
      <c r="D114" s="92"/>
      <c r="E114" s="92"/>
      <c r="F114" s="125"/>
      <c r="G114" s="126"/>
      <c r="H114" s="126"/>
      <c r="I114" s="127"/>
      <c r="J114" s="119"/>
      <c r="K114" s="119"/>
      <c r="L114" s="120"/>
      <c r="M114" s="120"/>
      <c r="N114" s="120"/>
      <c r="O114" s="119"/>
      <c r="P114" s="95"/>
      <c r="Q114" s="121"/>
      <c r="R114" s="122"/>
      <c r="S114" s="122"/>
      <c r="T114" s="122"/>
      <c r="U114" s="123"/>
      <c r="V114" s="124"/>
      <c r="W114" s="121"/>
      <c r="X114" s="119"/>
      <c r="Y114" s="118"/>
    </row>
    <row r="115" spans="1:25" ht="24.95" customHeight="1" x14ac:dyDescent="0.25">
      <c r="A115" s="91"/>
      <c r="B115" s="92"/>
      <c r="C115" s="92"/>
      <c r="D115" s="92"/>
      <c r="E115" s="92"/>
      <c r="F115" s="125"/>
      <c r="G115" s="126"/>
      <c r="H115" s="126"/>
      <c r="I115" s="127"/>
      <c r="J115" s="119"/>
      <c r="K115" s="119"/>
      <c r="L115" s="120"/>
      <c r="M115" s="120"/>
      <c r="N115" s="120"/>
      <c r="O115" s="119"/>
      <c r="P115" s="95"/>
      <c r="Q115" s="121"/>
      <c r="R115" s="122"/>
      <c r="S115" s="122"/>
      <c r="T115" s="122"/>
      <c r="U115" s="123"/>
      <c r="V115" s="124"/>
      <c r="W115" s="121"/>
      <c r="X115" s="119"/>
      <c r="Y115" s="118"/>
    </row>
    <row r="116" spans="1:25" ht="24.95" customHeight="1" x14ac:dyDescent="0.25">
      <c r="A116" s="91"/>
      <c r="B116" s="92"/>
      <c r="C116" s="92"/>
      <c r="D116" s="92"/>
      <c r="E116" s="92"/>
      <c r="F116" s="125"/>
      <c r="G116" s="126"/>
      <c r="H116" s="126"/>
      <c r="I116" s="127"/>
      <c r="J116" s="119"/>
      <c r="K116" s="119"/>
      <c r="L116" s="120"/>
      <c r="M116" s="120"/>
      <c r="N116" s="120"/>
      <c r="O116" s="119"/>
      <c r="P116" s="95"/>
      <c r="Q116" s="121"/>
      <c r="R116" s="122"/>
      <c r="S116" s="122"/>
      <c r="T116" s="122"/>
      <c r="U116" s="123"/>
      <c r="V116" s="124"/>
      <c r="W116" s="121"/>
      <c r="X116" s="119"/>
      <c r="Y116" s="118"/>
    </row>
    <row r="117" spans="1:25" ht="24.95" customHeight="1" x14ac:dyDescent="0.25">
      <c r="A117" s="91"/>
      <c r="B117" s="92"/>
      <c r="C117" s="92"/>
      <c r="D117" s="92"/>
      <c r="E117" s="92"/>
      <c r="F117" s="125"/>
      <c r="G117" s="126"/>
      <c r="H117" s="126"/>
      <c r="I117" s="127"/>
      <c r="J117" s="119"/>
      <c r="K117" s="119"/>
      <c r="L117" s="120"/>
      <c r="M117" s="120"/>
      <c r="N117" s="120"/>
      <c r="O117" s="119"/>
      <c r="P117" s="95"/>
      <c r="Q117" s="121"/>
      <c r="R117" s="122"/>
      <c r="S117" s="122"/>
      <c r="T117" s="122"/>
      <c r="U117" s="123"/>
      <c r="V117" s="124"/>
      <c r="W117" s="121"/>
      <c r="X117" s="119"/>
      <c r="Y117" s="118"/>
    </row>
    <row r="118" spans="1:25" ht="24.95" customHeight="1" x14ac:dyDescent="0.25">
      <c r="A118" s="91"/>
      <c r="B118" s="92"/>
      <c r="C118" s="92"/>
      <c r="D118" s="92"/>
      <c r="E118" s="92"/>
      <c r="F118" s="125"/>
      <c r="G118" s="126"/>
      <c r="H118" s="126"/>
      <c r="I118" s="127"/>
      <c r="J118" s="119"/>
      <c r="K118" s="119"/>
      <c r="L118" s="120"/>
      <c r="M118" s="120"/>
      <c r="N118" s="120"/>
      <c r="O118" s="119"/>
      <c r="P118" s="95"/>
      <c r="Q118" s="121"/>
      <c r="R118" s="122"/>
      <c r="S118" s="122"/>
      <c r="T118" s="122"/>
      <c r="U118" s="123"/>
      <c r="V118" s="124"/>
      <c r="W118" s="121"/>
      <c r="X118" s="119"/>
      <c r="Y118" s="118"/>
    </row>
    <row r="119" spans="1:25" ht="24.95" customHeight="1" x14ac:dyDescent="0.25">
      <c r="A119" s="91"/>
      <c r="B119" s="92"/>
      <c r="C119" s="92"/>
      <c r="D119" s="92"/>
      <c r="E119" s="92"/>
      <c r="F119" s="125"/>
      <c r="G119" s="126"/>
      <c r="H119" s="126"/>
      <c r="I119" s="127"/>
      <c r="J119" s="119"/>
      <c r="K119" s="119"/>
      <c r="L119" s="120"/>
      <c r="M119" s="120"/>
      <c r="N119" s="120"/>
      <c r="O119" s="119"/>
      <c r="P119" s="95"/>
      <c r="Q119" s="121"/>
      <c r="R119" s="122"/>
      <c r="S119" s="122"/>
      <c r="T119" s="122"/>
      <c r="U119" s="123"/>
      <c r="V119" s="124"/>
      <c r="W119" s="121"/>
      <c r="X119" s="119"/>
      <c r="Y119" s="118"/>
    </row>
    <row r="120" spans="1:25" ht="24.95" customHeight="1" x14ac:dyDescent="0.25">
      <c r="A120" s="91"/>
      <c r="B120" s="92"/>
      <c r="C120" s="92"/>
      <c r="D120" s="92"/>
      <c r="E120" s="92"/>
      <c r="F120" s="125"/>
      <c r="G120" s="126"/>
      <c r="H120" s="126"/>
      <c r="I120" s="127"/>
      <c r="J120" s="119"/>
      <c r="K120" s="119"/>
      <c r="L120" s="120"/>
      <c r="M120" s="120"/>
      <c r="N120" s="120"/>
      <c r="O120" s="119"/>
      <c r="P120" s="95"/>
      <c r="Q120" s="121"/>
      <c r="R120" s="122"/>
      <c r="S120" s="122"/>
      <c r="T120" s="122"/>
      <c r="U120" s="123"/>
      <c r="V120" s="124"/>
      <c r="W120" s="121"/>
      <c r="X120" s="119"/>
      <c r="Y120" s="118"/>
    </row>
    <row r="121" spans="1:25" ht="24.95" customHeight="1" x14ac:dyDescent="0.25">
      <c r="A121" s="91"/>
      <c r="B121" s="92"/>
      <c r="C121" s="92"/>
      <c r="D121" s="92"/>
      <c r="E121" s="92"/>
      <c r="F121" s="125"/>
      <c r="G121" s="126"/>
      <c r="H121" s="126"/>
      <c r="I121" s="127"/>
      <c r="J121" s="119"/>
      <c r="K121" s="119"/>
      <c r="L121" s="120"/>
      <c r="M121" s="120"/>
      <c r="N121" s="120"/>
      <c r="O121" s="119"/>
      <c r="P121" s="95"/>
      <c r="Q121" s="121"/>
      <c r="R121" s="122"/>
      <c r="S121" s="122"/>
      <c r="T121" s="122"/>
      <c r="U121" s="123"/>
      <c r="V121" s="124"/>
      <c r="W121" s="121"/>
      <c r="X121" s="119"/>
      <c r="Y121" s="118"/>
    </row>
    <row r="122" spans="1:25" ht="24.95" customHeight="1" x14ac:dyDescent="0.25">
      <c r="A122" s="91"/>
      <c r="B122" s="92"/>
      <c r="C122" s="92"/>
      <c r="D122" s="92"/>
      <c r="E122" s="92"/>
      <c r="F122" s="125"/>
      <c r="G122" s="126"/>
      <c r="H122" s="126"/>
      <c r="I122" s="127"/>
      <c r="J122" s="119"/>
      <c r="K122" s="119"/>
      <c r="L122" s="120"/>
      <c r="M122" s="120"/>
      <c r="N122" s="120"/>
      <c r="O122" s="119"/>
      <c r="P122" s="95"/>
      <c r="Q122" s="121"/>
      <c r="R122" s="122"/>
      <c r="S122" s="122"/>
      <c r="T122" s="122"/>
      <c r="U122" s="123"/>
      <c r="V122" s="124"/>
      <c r="W122" s="121"/>
      <c r="X122" s="119"/>
      <c r="Y122" s="118"/>
    </row>
    <row r="123" spans="1:25" ht="24.95" customHeight="1" x14ac:dyDescent="0.25">
      <c r="A123" s="91"/>
      <c r="B123" s="92"/>
      <c r="C123" s="92"/>
      <c r="D123" s="92"/>
      <c r="E123" s="92"/>
      <c r="F123" s="125"/>
      <c r="G123" s="126"/>
      <c r="H123" s="126"/>
      <c r="I123" s="127"/>
      <c r="J123" s="119"/>
      <c r="K123" s="119"/>
      <c r="L123" s="120"/>
      <c r="M123" s="120"/>
      <c r="N123" s="120"/>
      <c r="O123" s="119"/>
      <c r="P123" s="95"/>
      <c r="Q123" s="121"/>
      <c r="R123" s="122"/>
      <c r="S123" s="122"/>
      <c r="T123" s="122"/>
      <c r="U123" s="123"/>
      <c r="V123" s="124"/>
      <c r="W123" s="121"/>
      <c r="X123" s="119"/>
      <c r="Y123" s="118"/>
    </row>
    <row r="124" spans="1:25" ht="24.95" customHeight="1" x14ac:dyDescent="0.25">
      <c r="A124" s="91"/>
      <c r="B124" s="92"/>
      <c r="C124" s="92"/>
      <c r="D124" s="92"/>
      <c r="E124" s="92"/>
      <c r="F124" s="125"/>
      <c r="G124" s="126"/>
      <c r="H124" s="126"/>
      <c r="I124" s="127"/>
      <c r="J124" s="119"/>
      <c r="K124" s="119"/>
      <c r="L124" s="120"/>
      <c r="M124" s="120"/>
      <c r="N124" s="120"/>
      <c r="O124" s="119"/>
      <c r="P124" s="95"/>
      <c r="Q124" s="121"/>
      <c r="R124" s="122"/>
      <c r="S124" s="122"/>
      <c r="T124" s="122"/>
      <c r="U124" s="123"/>
      <c r="V124" s="124"/>
      <c r="W124" s="121"/>
      <c r="X124" s="119"/>
      <c r="Y124" s="118"/>
    </row>
    <row r="125" spans="1:25" ht="24.95" customHeight="1" x14ac:dyDescent="0.25">
      <c r="A125" s="91"/>
      <c r="B125" s="92"/>
      <c r="C125" s="92"/>
      <c r="D125" s="92"/>
      <c r="E125" s="92"/>
      <c r="F125" s="125"/>
      <c r="G125" s="126"/>
      <c r="H125" s="126"/>
      <c r="I125" s="127"/>
      <c r="J125" s="119"/>
      <c r="K125" s="119"/>
      <c r="L125" s="120"/>
      <c r="M125" s="120"/>
      <c r="N125" s="120"/>
      <c r="O125" s="119"/>
      <c r="P125" s="95"/>
      <c r="Q125" s="121"/>
      <c r="R125" s="122"/>
      <c r="S125" s="122"/>
      <c r="T125" s="122"/>
      <c r="U125" s="123"/>
      <c r="V125" s="124"/>
      <c r="W125" s="121"/>
      <c r="X125" s="119"/>
      <c r="Y125" s="118"/>
    </row>
    <row r="126" spans="1:25" ht="24.95" customHeight="1" x14ac:dyDescent="0.25">
      <c r="A126" s="91"/>
      <c r="B126" s="92"/>
      <c r="C126" s="92"/>
      <c r="D126" s="92"/>
      <c r="E126" s="92"/>
      <c r="F126" s="125"/>
      <c r="G126" s="126"/>
      <c r="H126" s="126"/>
      <c r="I126" s="127"/>
      <c r="J126" s="119"/>
      <c r="K126" s="119"/>
      <c r="L126" s="120"/>
      <c r="M126" s="120"/>
      <c r="N126" s="120"/>
      <c r="O126" s="119"/>
      <c r="P126" s="95"/>
      <c r="Q126" s="121"/>
      <c r="R126" s="122"/>
      <c r="S126" s="122"/>
      <c r="T126" s="122"/>
      <c r="U126" s="123"/>
      <c r="V126" s="124"/>
      <c r="W126" s="121"/>
      <c r="X126" s="119"/>
      <c r="Y126" s="118"/>
    </row>
    <row r="127" spans="1:25" ht="24.95" customHeight="1" x14ac:dyDescent="0.25">
      <c r="A127" s="91"/>
      <c r="B127" s="92"/>
      <c r="C127" s="92"/>
      <c r="D127" s="92"/>
      <c r="E127" s="92"/>
      <c r="F127" s="125"/>
      <c r="G127" s="126"/>
      <c r="H127" s="126"/>
      <c r="I127" s="127"/>
      <c r="J127" s="119"/>
      <c r="K127" s="119"/>
      <c r="L127" s="120"/>
      <c r="M127" s="120"/>
      <c r="N127" s="120"/>
      <c r="O127" s="119"/>
      <c r="P127" s="95"/>
      <c r="Q127" s="121"/>
      <c r="R127" s="122"/>
      <c r="S127" s="122"/>
      <c r="T127" s="122"/>
      <c r="U127" s="123"/>
      <c r="V127" s="124"/>
      <c r="W127" s="121"/>
      <c r="X127" s="119"/>
      <c r="Y127" s="118"/>
    </row>
    <row r="128" spans="1:25" ht="24.95" customHeight="1" x14ac:dyDescent="0.25">
      <c r="A128" s="91"/>
      <c r="B128" s="92"/>
      <c r="C128" s="92"/>
      <c r="D128" s="92"/>
      <c r="E128" s="92"/>
      <c r="F128" s="125"/>
      <c r="G128" s="126"/>
      <c r="H128" s="126"/>
      <c r="I128" s="127"/>
      <c r="J128" s="119"/>
      <c r="K128" s="119"/>
      <c r="L128" s="120"/>
      <c r="M128" s="120"/>
      <c r="N128" s="120"/>
      <c r="O128" s="119"/>
      <c r="P128" s="95"/>
      <c r="Q128" s="121"/>
      <c r="R128" s="122"/>
      <c r="S128" s="122"/>
      <c r="T128" s="122"/>
      <c r="U128" s="123"/>
      <c r="V128" s="124"/>
      <c r="W128" s="121"/>
      <c r="X128" s="119"/>
      <c r="Y128" s="118"/>
    </row>
    <row r="129" spans="1:25" ht="24.95" customHeight="1" x14ac:dyDescent="0.25">
      <c r="A129" s="91"/>
      <c r="B129" s="92"/>
      <c r="C129" s="92"/>
      <c r="D129" s="92"/>
      <c r="E129" s="92"/>
      <c r="F129" s="125"/>
      <c r="G129" s="126"/>
      <c r="H129" s="126"/>
      <c r="I129" s="127"/>
      <c r="J129" s="119"/>
      <c r="K129" s="119"/>
      <c r="L129" s="120"/>
      <c r="M129" s="120"/>
      <c r="N129" s="120"/>
      <c r="O129" s="119"/>
      <c r="P129" s="95"/>
      <c r="Q129" s="121"/>
      <c r="R129" s="122"/>
      <c r="S129" s="122"/>
      <c r="T129" s="122"/>
      <c r="U129" s="123"/>
      <c r="V129" s="124"/>
      <c r="W129" s="121"/>
      <c r="X129" s="119"/>
      <c r="Y129" s="118"/>
    </row>
    <row r="130" spans="1:25" ht="24.95" customHeight="1" x14ac:dyDescent="0.25">
      <c r="A130" s="91"/>
      <c r="B130" s="92"/>
      <c r="C130" s="92"/>
      <c r="D130" s="92"/>
      <c r="E130" s="92"/>
      <c r="F130" s="125"/>
      <c r="G130" s="126"/>
      <c r="H130" s="126"/>
      <c r="I130" s="127"/>
      <c r="J130" s="119"/>
      <c r="K130" s="119"/>
      <c r="L130" s="120"/>
      <c r="M130" s="120"/>
      <c r="N130" s="120"/>
      <c r="O130" s="119"/>
      <c r="P130" s="95"/>
      <c r="Q130" s="121"/>
      <c r="R130" s="122"/>
      <c r="S130" s="122"/>
      <c r="T130" s="122"/>
      <c r="U130" s="123"/>
      <c r="V130" s="124"/>
      <c r="W130" s="121"/>
      <c r="X130" s="119"/>
      <c r="Y130" s="118"/>
    </row>
    <row r="131" spans="1:25" ht="24.95" customHeight="1" x14ac:dyDescent="0.25">
      <c r="A131" s="91"/>
      <c r="B131" s="92"/>
      <c r="C131" s="92"/>
      <c r="D131" s="92"/>
      <c r="E131" s="92"/>
      <c r="F131" s="125"/>
      <c r="G131" s="126"/>
      <c r="H131" s="126"/>
      <c r="I131" s="127"/>
      <c r="J131" s="119"/>
      <c r="K131" s="119"/>
      <c r="L131" s="120"/>
      <c r="M131" s="120"/>
      <c r="N131" s="120"/>
      <c r="O131" s="119"/>
      <c r="P131" s="95"/>
      <c r="Q131" s="121"/>
      <c r="R131" s="122"/>
      <c r="S131" s="122"/>
      <c r="T131" s="122"/>
      <c r="U131" s="123"/>
      <c r="V131" s="124"/>
      <c r="W131" s="121"/>
      <c r="X131" s="119"/>
      <c r="Y131" s="118"/>
    </row>
    <row r="132" spans="1:25" ht="24.95" customHeight="1" x14ac:dyDescent="0.25">
      <c r="A132" s="91"/>
      <c r="B132" s="92"/>
      <c r="C132" s="92"/>
      <c r="D132" s="92"/>
      <c r="E132" s="92"/>
      <c r="F132" s="125"/>
      <c r="G132" s="126"/>
      <c r="H132" s="126"/>
      <c r="I132" s="127"/>
      <c r="J132" s="119"/>
      <c r="K132" s="119"/>
      <c r="L132" s="120"/>
      <c r="M132" s="120"/>
      <c r="N132" s="120"/>
      <c r="O132" s="119"/>
      <c r="P132" s="95"/>
      <c r="Q132" s="121"/>
      <c r="R132" s="122"/>
      <c r="S132" s="122"/>
      <c r="T132" s="122"/>
      <c r="U132" s="123"/>
      <c r="V132" s="124"/>
      <c r="W132" s="121"/>
      <c r="X132" s="119"/>
      <c r="Y132" s="118"/>
    </row>
    <row r="133" spans="1:25" ht="24.95" customHeight="1" x14ac:dyDescent="0.25">
      <c r="A133" s="91"/>
      <c r="B133" s="92"/>
      <c r="C133" s="92"/>
      <c r="D133" s="92"/>
      <c r="E133" s="92"/>
      <c r="F133" s="125"/>
      <c r="G133" s="126"/>
      <c r="H133" s="126"/>
      <c r="I133" s="127"/>
      <c r="J133" s="128"/>
      <c r="K133" s="128"/>
      <c r="L133" s="129"/>
      <c r="M133" s="129"/>
      <c r="N133" s="129"/>
      <c r="O133" s="128"/>
      <c r="P133" s="95"/>
      <c r="Q133" s="121"/>
      <c r="R133" s="122"/>
      <c r="S133" s="122"/>
      <c r="T133" s="122"/>
      <c r="U133" s="123"/>
      <c r="V133" s="124"/>
      <c r="W133" s="121"/>
      <c r="X133" s="119"/>
      <c r="Y133" s="118"/>
    </row>
    <row r="134" spans="1:25" ht="24.95" customHeight="1" x14ac:dyDescent="0.25">
      <c r="A134" s="91"/>
      <c r="B134" s="92"/>
      <c r="C134" s="92"/>
      <c r="D134" s="92"/>
      <c r="E134" s="92"/>
      <c r="F134" s="125"/>
      <c r="G134" s="126"/>
      <c r="H134" s="126"/>
      <c r="I134" s="127"/>
      <c r="J134" s="128"/>
      <c r="K134" s="128"/>
      <c r="L134" s="129"/>
      <c r="M134" s="129"/>
      <c r="N134" s="129"/>
      <c r="O134" s="128"/>
      <c r="P134" s="95"/>
      <c r="Q134" s="121"/>
      <c r="R134" s="122"/>
      <c r="S134" s="122"/>
      <c r="T134" s="122"/>
      <c r="U134" s="123"/>
      <c r="V134" s="124"/>
      <c r="W134" s="121"/>
      <c r="X134" s="119"/>
      <c r="Y134" s="118"/>
    </row>
    <row r="135" spans="1:25" ht="24.95" customHeight="1" x14ac:dyDescent="0.25">
      <c r="A135" s="91"/>
      <c r="B135" s="92"/>
      <c r="C135" s="92"/>
      <c r="D135" s="92"/>
      <c r="E135" s="92"/>
      <c r="F135" s="125"/>
      <c r="G135" s="126"/>
      <c r="H135" s="126"/>
      <c r="I135" s="127"/>
      <c r="J135" s="128"/>
      <c r="K135" s="128"/>
      <c r="L135" s="129"/>
      <c r="M135" s="129"/>
      <c r="N135" s="129"/>
      <c r="O135" s="128"/>
      <c r="P135" s="95"/>
      <c r="Q135" s="121"/>
      <c r="R135" s="122"/>
      <c r="S135" s="122"/>
      <c r="T135" s="122"/>
      <c r="U135" s="123"/>
      <c r="V135" s="124"/>
      <c r="W135" s="121"/>
      <c r="X135" s="119"/>
      <c r="Y135" s="118"/>
    </row>
    <row r="136" spans="1:25" ht="24.95" customHeight="1" x14ac:dyDescent="0.25">
      <c r="A136" s="91"/>
      <c r="B136" s="92"/>
      <c r="C136" s="92"/>
      <c r="D136" s="92"/>
      <c r="E136" s="92"/>
      <c r="F136" s="125"/>
      <c r="G136" s="126"/>
      <c r="H136" s="126"/>
      <c r="I136" s="127"/>
      <c r="J136" s="128"/>
      <c r="K136" s="128"/>
      <c r="L136" s="129"/>
      <c r="M136" s="129"/>
      <c r="N136" s="129"/>
      <c r="O136" s="128"/>
      <c r="P136" s="95"/>
      <c r="Q136" s="121"/>
      <c r="R136" s="122"/>
      <c r="S136" s="122"/>
      <c r="T136" s="122"/>
      <c r="U136" s="123"/>
      <c r="V136" s="124"/>
      <c r="W136" s="121"/>
      <c r="X136" s="119"/>
      <c r="Y136" s="118"/>
    </row>
    <row r="137" spans="1:25" ht="24.95" customHeight="1" x14ac:dyDescent="0.25">
      <c r="A137" s="91"/>
      <c r="B137" s="92"/>
      <c r="C137" s="92"/>
      <c r="D137" s="92"/>
      <c r="E137" s="92"/>
      <c r="F137" s="125"/>
      <c r="G137" s="126"/>
      <c r="H137" s="126"/>
      <c r="I137" s="127"/>
      <c r="J137" s="128"/>
      <c r="K137" s="128"/>
      <c r="L137" s="129"/>
      <c r="M137" s="129"/>
      <c r="N137" s="129"/>
      <c r="O137" s="128"/>
      <c r="P137" s="95"/>
      <c r="Q137" s="121"/>
      <c r="R137" s="122"/>
      <c r="S137" s="122"/>
      <c r="T137" s="122"/>
      <c r="U137" s="123"/>
      <c r="V137" s="124"/>
      <c r="W137" s="121"/>
      <c r="X137" s="119"/>
      <c r="Y137" s="118"/>
    </row>
    <row r="138" spans="1:25" ht="24.95" customHeight="1" x14ac:dyDescent="0.25">
      <c r="A138" s="91"/>
      <c r="B138" s="92"/>
      <c r="C138" s="92"/>
      <c r="D138" s="92"/>
      <c r="E138" s="92"/>
      <c r="F138" s="125"/>
      <c r="G138" s="126"/>
      <c r="H138" s="126"/>
      <c r="I138" s="127"/>
      <c r="J138" s="128"/>
      <c r="K138" s="128"/>
      <c r="L138" s="129"/>
      <c r="M138" s="129"/>
      <c r="N138" s="129"/>
      <c r="O138" s="128"/>
      <c r="P138" s="95"/>
      <c r="Q138" s="121"/>
      <c r="R138" s="122"/>
      <c r="S138" s="122"/>
      <c r="T138" s="122"/>
      <c r="U138" s="123"/>
      <c r="V138" s="124"/>
      <c r="W138" s="121"/>
      <c r="X138" s="119"/>
      <c r="Y138" s="118"/>
    </row>
    <row r="139" spans="1:25" ht="24.95" customHeight="1" x14ac:dyDescent="0.25">
      <c r="A139" s="91"/>
      <c r="B139" s="92"/>
      <c r="C139" s="92"/>
      <c r="D139" s="92"/>
      <c r="E139" s="92"/>
      <c r="F139" s="125"/>
      <c r="G139" s="126"/>
      <c r="H139" s="126"/>
      <c r="I139" s="127"/>
      <c r="J139" s="128"/>
      <c r="K139" s="128"/>
      <c r="L139" s="129"/>
      <c r="M139" s="129"/>
      <c r="N139" s="129"/>
      <c r="O139" s="128"/>
      <c r="P139" s="95"/>
      <c r="Q139" s="121"/>
      <c r="R139" s="122"/>
      <c r="S139" s="122"/>
      <c r="T139" s="122"/>
      <c r="U139" s="123"/>
      <c r="V139" s="124"/>
      <c r="W139" s="121"/>
      <c r="X139" s="119"/>
      <c r="Y139" s="118"/>
    </row>
    <row r="140" spans="1:25" ht="24.95" customHeight="1" x14ac:dyDescent="0.25">
      <c r="A140" s="91"/>
      <c r="B140" s="92"/>
      <c r="C140" s="92"/>
      <c r="D140" s="92"/>
      <c r="E140" s="92"/>
      <c r="F140" s="125"/>
      <c r="G140" s="126"/>
      <c r="H140" s="126"/>
      <c r="I140" s="127"/>
      <c r="J140" s="128"/>
      <c r="K140" s="128"/>
      <c r="L140" s="129"/>
      <c r="M140" s="129"/>
      <c r="N140" s="129"/>
      <c r="O140" s="128"/>
      <c r="P140" s="95"/>
      <c r="Q140" s="121"/>
      <c r="R140" s="122"/>
      <c r="S140" s="122"/>
      <c r="T140" s="122"/>
      <c r="U140" s="123"/>
      <c r="V140" s="124"/>
      <c r="W140" s="121"/>
      <c r="X140" s="119"/>
      <c r="Y140" s="118"/>
    </row>
    <row r="141" spans="1:25" ht="24.95" customHeight="1" x14ac:dyDescent="0.25">
      <c r="A141" s="91"/>
      <c r="B141" s="92"/>
      <c r="C141" s="92"/>
      <c r="D141" s="92"/>
      <c r="E141" s="92"/>
      <c r="F141" s="125"/>
      <c r="G141" s="126"/>
      <c r="H141" s="126"/>
      <c r="I141" s="127"/>
      <c r="J141" s="128"/>
      <c r="K141" s="128"/>
      <c r="L141" s="129"/>
      <c r="M141" s="129"/>
      <c r="N141" s="129"/>
      <c r="O141" s="128"/>
      <c r="P141" s="95"/>
      <c r="Q141" s="121"/>
      <c r="R141" s="122"/>
      <c r="S141" s="122"/>
      <c r="T141" s="122"/>
      <c r="U141" s="123"/>
      <c r="V141" s="124"/>
      <c r="W141" s="121"/>
      <c r="X141" s="119"/>
      <c r="Y141" s="118"/>
    </row>
    <row r="142" spans="1:25" ht="24.95" customHeight="1" x14ac:dyDescent="0.25">
      <c r="A142" s="91"/>
      <c r="B142" s="92"/>
      <c r="C142" s="92"/>
      <c r="D142" s="92"/>
      <c r="E142" s="92"/>
      <c r="F142" s="125"/>
      <c r="G142" s="126"/>
      <c r="H142" s="126"/>
      <c r="I142" s="127"/>
      <c r="J142" s="128"/>
      <c r="K142" s="128"/>
      <c r="L142" s="129"/>
      <c r="M142" s="129"/>
      <c r="N142" s="129"/>
      <c r="O142" s="128"/>
      <c r="P142" s="95"/>
      <c r="Q142" s="121"/>
      <c r="R142" s="122"/>
      <c r="S142" s="122"/>
      <c r="T142" s="122"/>
      <c r="U142" s="123"/>
      <c r="V142" s="124"/>
      <c r="W142" s="121"/>
      <c r="X142" s="119"/>
      <c r="Y142" s="118"/>
    </row>
    <row r="143" spans="1:25" ht="24.95" customHeight="1" x14ac:dyDescent="0.25">
      <c r="A143" s="91"/>
      <c r="B143" s="92"/>
      <c r="C143" s="92"/>
      <c r="D143" s="92"/>
      <c r="E143" s="92"/>
      <c r="F143" s="125"/>
      <c r="G143" s="126"/>
      <c r="H143" s="126"/>
      <c r="I143" s="127"/>
      <c r="J143" s="128"/>
      <c r="K143" s="128"/>
      <c r="L143" s="129"/>
      <c r="M143" s="129"/>
      <c r="N143" s="129"/>
      <c r="O143" s="128"/>
      <c r="P143" s="95"/>
      <c r="Q143" s="121"/>
      <c r="R143" s="122"/>
      <c r="S143" s="122"/>
      <c r="T143" s="122"/>
      <c r="U143" s="123"/>
      <c r="V143" s="124"/>
      <c r="W143" s="121"/>
      <c r="X143" s="119"/>
      <c r="Y143" s="118"/>
    </row>
    <row r="144" spans="1:25" ht="24.95" customHeight="1" x14ac:dyDescent="0.25">
      <c r="A144" s="91"/>
      <c r="B144" s="92"/>
      <c r="C144" s="92"/>
      <c r="D144" s="92"/>
      <c r="E144" s="92"/>
      <c r="F144" s="125"/>
      <c r="G144" s="126"/>
      <c r="H144" s="126"/>
      <c r="I144" s="127"/>
      <c r="J144" s="128"/>
      <c r="K144" s="128"/>
      <c r="L144" s="129"/>
      <c r="M144" s="129"/>
      <c r="N144" s="129"/>
      <c r="O144" s="128"/>
      <c r="P144" s="95"/>
      <c r="Q144" s="121"/>
      <c r="R144" s="122"/>
      <c r="S144" s="122"/>
      <c r="T144" s="122"/>
      <c r="U144" s="123"/>
      <c r="V144" s="124"/>
      <c r="W144" s="121"/>
      <c r="X144" s="119"/>
      <c r="Y144" s="118"/>
    </row>
    <row r="145" spans="1:25" ht="24.95" customHeight="1" x14ac:dyDescent="0.25">
      <c r="A145" s="91"/>
      <c r="B145" s="92"/>
      <c r="C145" s="92"/>
      <c r="D145" s="92"/>
      <c r="E145" s="92"/>
      <c r="F145" s="125"/>
      <c r="G145" s="126"/>
      <c r="H145" s="126"/>
      <c r="I145" s="127"/>
      <c r="J145" s="128"/>
      <c r="K145" s="128"/>
      <c r="L145" s="129"/>
      <c r="M145" s="129"/>
      <c r="N145" s="129"/>
      <c r="O145" s="128"/>
      <c r="P145" s="95"/>
      <c r="Q145" s="121"/>
      <c r="R145" s="122"/>
      <c r="S145" s="122"/>
      <c r="T145" s="122"/>
      <c r="U145" s="123"/>
      <c r="V145" s="124"/>
      <c r="W145" s="121"/>
      <c r="X145" s="119"/>
      <c r="Y145" s="118"/>
    </row>
    <row r="146" spans="1:25" ht="24.95" customHeight="1" x14ac:dyDescent="0.25">
      <c r="A146" s="91"/>
      <c r="B146" s="92"/>
      <c r="C146" s="92"/>
      <c r="D146" s="92"/>
      <c r="E146" s="92"/>
      <c r="F146" s="125"/>
      <c r="G146" s="126"/>
      <c r="H146" s="126"/>
      <c r="I146" s="127"/>
      <c r="J146" s="119"/>
      <c r="K146" s="119"/>
      <c r="L146" s="120"/>
      <c r="M146" s="120"/>
      <c r="N146" s="120"/>
      <c r="O146" s="119"/>
      <c r="P146" s="95"/>
      <c r="Q146" s="121"/>
      <c r="R146" s="122"/>
      <c r="S146" s="122"/>
      <c r="T146" s="122"/>
      <c r="U146" s="123"/>
      <c r="V146" s="124"/>
      <c r="W146" s="121"/>
      <c r="X146" s="119"/>
      <c r="Y146" s="118"/>
    </row>
    <row r="147" spans="1:25" ht="24.95" customHeight="1" x14ac:dyDescent="0.25">
      <c r="A147" s="130"/>
      <c r="B147" s="104"/>
      <c r="C147" s="104"/>
      <c r="D147" s="104"/>
      <c r="E147" s="104"/>
      <c r="F147" s="131"/>
      <c r="G147" s="132"/>
      <c r="H147" s="132"/>
      <c r="I147" s="133"/>
      <c r="J147" s="134"/>
      <c r="K147" s="134"/>
      <c r="L147" s="135"/>
      <c r="M147" s="135"/>
      <c r="N147" s="135"/>
      <c r="O147" s="134"/>
      <c r="P147" s="107"/>
      <c r="Q147" s="136"/>
      <c r="R147" s="137"/>
      <c r="S147" s="137"/>
      <c r="T147" s="137"/>
      <c r="U147" s="138"/>
      <c r="V147" s="139"/>
      <c r="W147" s="136"/>
      <c r="X147" s="140"/>
      <c r="Y147" s="118"/>
    </row>
    <row r="148" spans="1:25" x14ac:dyDescent="0.25">
      <c r="C148"/>
    </row>
    <row r="160" spans="1:25" x14ac:dyDescent="0.25">
      <c r="E160" s="26"/>
    </row>
  </sheetData>
  <dataValidations count="2">
    <dataValidation allowBlank="1" showInputMessage="1" showErrorMessage="1" promptTitle="Point of Connection Voltage" prompt="Please enter a value excluding the units (e.g. 11 rather than 11kV). If unknown, please enter To Be Confirmed or other useful info (e.g. LV)" sqref="O3:O147" xr:uid="{755CE66E-DC7B-4A35-9C45-0472796372EA}"/>
    <dataValidation type="date" operator="greaterThan" allowBlank="1" showInputMessage="1" showErrorMessage="1" errorTitle="Error" error="Please enter a valid date" promptTitle="Last Updated" prompt="Please enter a valid date" sqref="Y3:Y147" xr:uid="{E1FB040A-91F1-4D7E-A1DE-1EFDCDC98C20}">
      <formula1>367</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errorTitle="Manual entry not allowed" error="Please select from the list" promptTitle="Country" prompt="Please select from the list" xr:uid="{FBBA74DA-EF56-4071-B870-B07E401B8907}">
          <x14:formula1>
            <xm:f>Lists!$AI$2:$AI$5</xm:f>
          </x14:formula1>
          <xm:sqref>I3:I147</xm:sqref>
        </x14:dataValidation>
        <x14:dataValidation type="list" allowBlank="1" showInputMessage="1" showErrorMessage="1" errorTitle="Manual entry not allowed" error="Please select from list" promptTitle="Licence Area" prompt="Please select from list" xr:uid="{D583A793-1461-4F65-B9EA-80056CB6389F}">
          <x14:formula1>
            <xm:f>Lists!$AE$2:$AE$15</xm:f>
          </x14:formula1>
          <xm:sqref>P3:P147</xm:sqref>
        </x14:dataValidation>
        <x14:dataValidation type="list" allowBlank="1" showInputMessage="1" showErrorMessage="1" promptTitle="Flexible Connection" prompt="Please select from list" xr:uid="{CCA08A42-E582-4DD3-AB4C-30E7A66CC6B4}">
          <x14:formula1>
            <xm:f>Lists!$AB$2:$AB$4</xm:f>
          </x14:formula1>
          <xm:sqref>Q3:Q147</xm:sqref>
        </x14:dataValidation>
        <x14:dataValidation type="list" allowBlank="1" showInputMessage="1" showErrorMessage="1" errorTitle="Manual entry not allowed" error="Please select from list" promptTitle="Distribution Service Provider" prompt="Please select from list" xr:uid="{7426AE22-D414-4961-86D7-9C851638700E}">
          <x14:formula1>
            <xm:f>Lists!$AC$2:$AC$4</xm:f>
          </x14:formula1>
          <xm:sqref>V3:V147</xm:sqref>
        </x14:dataValidation>
        <x14:dataValidation type="list" allowBlank="1" showInputMessage="1" showErrorMessage="1" errorTitle="Manual entry not allowed" error="Please select from list" promptTitle="Transmission Service Provider" prompt="Please select from list" xr:uid="{4848AF01-25C6-4807-9115-BB5D6DD42430}">
          <x14:formula1>
            <xm:f>Lists!$AD$2:$AD$4</xm:f>
          </x14:formula1>
          <xm:sqref>W3:W147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25"/>
  <sheetViews>
    <sheetView topLeftCell="B1" zoomScale="60" zoomScaleNormal="60" workbookViewId="0">
      <selection activeCell="B1" sqref="B1"/>
    </sheetView>
  </sheetViews>
  <sheetFormatPr defaultRowHeight="15" x14ac:dyDescent="0.25"/>
  <cols>
    <col min="1" max="1" width="17.85546875" hidden="1" customWidth="1"/>
    <col min="2" max="2" width="68.140625" bestFit="1" customWidth="1"/>
    <col min="3" max="3" width="56.42578125" customWidth="1"/>
    <col min="4" max="4" width="87.85546875" bestFit="1" customWidth="1"/>
    <col min="5" max="5" width="52.85546875" customWidth="1"/>
    <col min="6" max="6" width="42.5703125" customWidth="1"/>
    <col min="7" max="8" width="37.5703125" customWidth="1"/>
    <col min="9" max="9" width="47.28515625" customWidth="1"/>
    <col min="10" max="10" width="57" customWidth="1"/>
    <col min="11" max="11" width="49.140625" customWidth="1"/>
    <col min="12" max="12" width="55.28515625" customWidth="1"/>
    <col min="13" max="13" width="53.28515625" customWidth="1"/>
    <col min="14" max="14" width="59" customWidth="1"/>
    <col min="15" max="15" width="41.140625" customWidth="1"/>
    <col min="16" max="16" width="57.5703125" customWidth="1"/>
    <col min="17" max="17" width="35.140625" customWidth="1"/>
    <col min="18" max="18" width="47.7109375" customWidth="1"/>
    <col min="19" max="19" width="44.140625" customWidth="1"/>
    <col min="20" max="20" width="28.85546875" customWidth="1"/>
    <col min="21" max="21" width="112.5703125" customWidth="1"/>
    <col min="22" max="22" width="56" bestFit="1" customWidth="1"/>
    <col min="23" max="23" width="91" customWidth="1"/>
    <col min="24" max="24" width="29.28515625" customWidth="1"/>
    <col min="25" max="25" width="43.140625" customWidth="1"/>
    <col min="26" max="26" width="56.28515625" customWidth="1"/>
    <col min="28" max="28" width="26.7109375" customWidth="1"/>
    <col min="29" max="30" width="22.28515625" customWidth="1"/>
    <col min="31" max="31" width="49.85546875" bestFit="1" customWidth="1"/>
    <col min="32" max="32" width="24.140625" customWidth="1"/>
    <col min="33" max="33" width="22.28515625" bestFit="1" customWidth="1"/>
    <col min="34" max="34" width="35.140625" bestFit="1" customWidth="1"/>
    <col min="35" max="35" width="19" bestFit="1" customWidth="1"/>
  </cols>
  <sheetData>
    <row r="1" spans="1:35" x14ac:dyDescent="0.25">
      <c r="B1" s="70" t="s">
        <v>110</v>
      </c>
      <c r="C1" s="73" t="s">
        <v>211</v>
      </c>
      <c r="D1" s="73" t="s">
        <v>212</v>
      </c>
      <c r="E1" s="73" t="s">
        <v>213</v>
      </c>
      <c r="F1" s="73" t="s">
        <v>214</v>
      </c>
      <c r="G1" s="73" t="s">
        <v>215</v>
      </c>
      <c r="H1" s="73" t="s">
        <v>246</v>
      </c>
      <c r="I1" s="73" t="s">
        <v>216</v>
      </c>
      <c r="J1" s="73" t="s">
        <v>217</v>
      </c>
      <c r="K1" s="73" t="s">
        <v>218</v>
      </c>
      <c r="L1" s="73" t="s">
        <v>219</v>
      </c>
      <c r="M1" s="73" t="s">
        <v>220</v>
      </c>
      <c r="N1" s="73" t="s">
        <v>221</v>
      </c>
      <c r="O1" s="73" t="s">
        <v>222</v>
      </c>
      <c r="P1" s="73" t="s">
        <v>223</v>
      </c>
      <c r="Q1" s="73" t="s">
        <v>224</v>
      </c>
      <c r="R1" s="73" t="s">
        <v>225</v>
      </c>
      <c r="S1" s="73" t="s">
        <v>226</v>
      </c>
      <c r="T1" s="73" t="s">
        <v>227</v>
      </c>
      <c r="U1" s="73" t="s">
        <v>249</v>
      </c>
      <c r="V1" s="73" t="s">
        <v>228</v>
      </c>
      <c r="W1" s="73" t="s">
        <v>229</v>
      </c>
      <c r="X1" s="73" t="s">
        <v>230</v>
      </c>
      <c r="Y1" s="73" t="s">
        <v>231</v>
      </c>
      <c r="Z1" s="73" t="s">
        <v>232</v>
      </c>
      <c r="AB1" s="81" t="s">
        <v>82</v>
      </c>
      <c r="AC1" s="81" t="s">
        <v>252</v>
      </c>
      <c r="AD1" s="81" t="s">
        <v>253</v>
      </c>
      <c r="AE1" s="81" t="s">
        <v>20</v>
      </c>
      <c r="AF1" s="81" t="s">
        <v>255</v>
      </c>
      <c r="AG1" s="81" t="s">
        <v>258</v>
      </c>
      <c r="AH1" s="81" t="s">
        <v>259</v>
      </c>
      <c r="AI1" s="82" t="s">
        <v>84</v>
      </c>
    </row>
    <row r="2" spans="1:35" x14ac:dyDescent="0.25">
      <c r="A2" t="str">
        <f>SUBSTITUTE(SUBSTITUTE(SUBSTITUTE(SUBSTITUTE(SUBSTITUTE(SUBSTITUTE(B2," ",""),"-",""),"(",""),")",""),"&amp;",""),"/","")</f>
        <v>AdvancedFuelproducedviagasificationorpyrolysisofbiofuelorwaste</v>
      </c>
      <c r="B2" s="71" t="s">
        <v>159</v>
      </c>
      <c r="C2" s="74" t="s">
        <v>65</v>
      </c>
      <c r="D2" s="74" t="s">
        <v>65</v>
      </c>
      <c r="E2" s="74" t="s">
        <v>65</v>
      </c>
      <c r="F2" s="74" t="s">
        <v>65</v>
      </c>
      <c r="G2" s="74" t="s">
        <v>65</v>
      </c>
      <c r="H2" s="74" t="s">
        <v>59</v>
      </c>
      <c r="I2" s="74" t="s">
        <v>59</v>
      </c>
      <c r="J2" s="74" t="s">
        <v>65</v>
      </c>
      <c r="K2" s="74" t="s">
        <v>65</v>
      </c>
      <c r="L2" s="74" t="s">
        <v>59</v>
      </c>
      <c r="M2" s="74" t="s">
        <v>65</v>
      </c>
      <c r="N2" s="74" t="s">
        <v>65</v>
      </c>
      <c r="O2" s="74" t="s">
        <v>59</v>
      </c>
      <c r="P2" s="74" t="s">
        <v>65</v>
      </c>
      <c r="Q2" s="68" t="s">
        <v>69</v>
      </c>
      <c r="R2" s="74" t="s">
        <v>65</v>
      </c>
      <c r="S2" s="68" t="s">
        <v>59</v>
      </c>
      <c r="T2" s="68" t="s">
        <v>64</v>
      </c>
      <c r="U2" s="74" t="s">
        <v>161</v>
      </c>
      <c r="V2" s="68" t="s">
        <v>59</v>
      </c>
      <c r="W2" s="74" t="s">
        <v>149</v>
      </c>
      <c r="X2" s="74" t="s">
        <v>63</v>
      </c>
      <c r="Y2" s="74" t="s">
        <v>55</v>
      </c>
      <c r="Z2" s="74" t="s">
        <v>65</v>
      </c>
      <c r="AB2" s="74" t="s">
        <v>251</v>
      </c>
      <c r="AC2" s="74" t="s">
        <v>251</v>
      </c>
      <c r="AD2" s="74" t="s">
        <v>251</v>
      </c>
      <c r="AE2" s="74" t="s">
        <v>13</v>
      </c>
      <c r="AF2" s="74" t="s">
        <v>256</v>
      </c>
      <c r="AG2" s="74" t="s">
        <v>251</v>
      </c>
      <c r="AH2" s="74" t="s">
        <v>251</v>
      </c>
      <c r="AI2" s="83" t="s">
        <v>142</v>
      </c>
    </row>
    <row r="3" spans="1:35" x14ac:dyDescent="0.25">
      <c r="A3" t="str">
        <f t="shared" ref="A3:A25" si="0">SUBSTITUTE(SUBSTITUTE(SUBSTITUTE(SUBSTITUTE(SUBSTITUTE(SUBSTITUTE(B3," ",""),"-",""),"(",""),")",""),"&amp;",""),"/","")</f>
        <v>BiofuelBiogasfromanaerobicdigestionexcludinglandfillsewage</v>
      </c>
      <c r="B3" s="72" t="s">
        <v>239</v>
      </c>
      <c r="C3" s="75" t="s">
        <v>59</v>
      </c>
      <c r="D3" s="75" t="s">
        <v>59</v>
      </c>
      <c r="E3" s="75" t="s">
        <v>59</v>
      </c>
      <c r="F3" s="75" t="s">
        <v>59</v>
      </c>
      <c r="G3" s="75" t="s">
        <v>59</v>
      </c>
      <c r="H3" s="75" t="s">
        <v>109</v>
      </c>
      <c r="I3" s="75" t="s">
        <v>109</v>
      </c>
      <c r="J3" s="75" t="s">
        <v>59</v>
      </c>
      <c r="K3" s="75" t="s">
        <v>59</v>
      </c>
      <c r="L3" s="75" t="s">
        <v>109</v>
      </c>
      <c r="M3" s="75" t="s">
        <v>59</v>
      </c>
      <c r="N3" s="75" t="s">
        <v>59</v>
      </c>
      <c r="O3" s="75" t="s">
        <v>109</v>
      </c>
      <c r="P3" s="75" t="s">
        <v>59</v>
      </c>
      <c r="Q3" s="75" t="s">
        <v>109</v>
      </c>
      <c r="R3" s="75" t="s">
        <v>59</v>
      </c>
      <c r="S3" s="75" t="s">
        <v>109</v>
      </c>
      <c r="T3" s="75" t="s">
        <v>109</v>
      </c>
      <c r="U3" s="75" t="s">
        <v>162</v>
      </c>
      <c r="V3" s="69" t="s">
        <v>109</v>
      </c>
      <c r="W3" s="75" t="s">
        <v>152</v>
      </c>
      <c r="X3" s="75" t="s">
        <v>62</v>
      </c>
      <c r="Y3" s="75" t="s">
        <v>234</v>
      </c>
      <c r="Z3" s="75" t="s">
        <v>59</v>
      </c>
      <c r="AB3" s="75" t="s">
        <v>250</v>
      </c>
      <c r="AC3" s="75" t="s">
        <v>250</v>
      </c>
      <c r="AD3" s="75" t="s">
        <v>250</v>
      </c>
      <c r="AE3" s="75" t="s">
        <v>254</v>
      </c>
      <c r="AF3" s="69" t="s">
        <v>257</v>
      </c>
      <c r="AG3" s="75" t="s">
        <v>250</v>
      </c>
      <c r="AH3" s="75" t="s">
        <v>250</v>
      </c>
      <c r="AI3" s="84" t="s">
        <v>260</v>
      </c>
    </row>
    <row r="4" spans="1:35" x14ac:dyDescent="0.25">
      <c r="A4" t="str">
        <f t="shared" si="0"/>
        <v>BiofuelLandfillgas</v>
      </c>
      <c r="B4" s="71" t="s">
        <v>144</v>
      </c>
      <c r="C4" s="74" t="s">
        <v>61</v>
      </c>
      <c r="D4" s="74" t="s">
        <v>61</v>
      </c>
      <c r="E4" s="74" t="s">
        <v>61</v>
      </c>
      <c r="F4" s="74" t="s">
        <v>61</v>
      </c>
      <c r="G4" s="74" t="s">
        <v>61</v>
      </c>
      <c r="H4" s="74" t="s">
        <v>71</v>
      </c>
      <c r="I4" s="68" t="s">
        <v>71</v>
      </c>
      <c r="J4" s="74" t="s">
        <v>61</v>
      </c>
      <c r="K4" s="74" t="s">
        <v>61</v>
      </c>
      <c r="L4" s="68" t="s">
        <v>71</v>
      </c>
      <c r="M4" s="74" t="s">
        <v>61</v>
      </c>
      <c r="N4" s="74" t="s">
        <v>61</v>
      </c>
      <c r="O4" s="68" t="s">
        <v>71</v>
      </c>
      <c r="P4" s="74" t="s">
        <v>61</v>
      </c>
      <c r="Q4" s="74" t="s">
        <v>71</v>
      </c>
      <c r="R4" s="74" t="s">
        <v>61</v>
      </c>
      <c r="S4" s="68" t="s">
        <v>71</v>
      </c>
      <c r="T4" s="68" t="s">
        <v>71</v>
      </c>
      <c r="U4" s="74" t="s">
        <v>168</v>
      </c>
      <c r="V4" s="68" t="s">
        <v>71</v>
      </c>
      <c r="W4" s="76" t="s">
        <v>154</v>
      </c>
      <c r="X4" s="76" t="s">
        <v>109</v>
      </c>
      <c r="Y4" s="74" t="s">
        <v>65</v>
      </c>
      <c r="Z4" s="74" t="s">
        <v>61</v>
      </c>
      <c r="AB4" s="74" t="s">
        <v>74</v>
      </c>
      <c r="AC4" s="74" t="s">
        <v>74</v>
      </c>
      <c r="AD4" s="74" t="s">
        <v>74</v>
      </c>
      <c r="AE4" s="74" t="s">
        <v>11</v>
      </c>
      <c r="AG4" s="74" t="s">
        <v>74</v>
      </c>
      <c r="AH4" s="74" t="s">
        <v>74</v>
      </c>
      <c r="AI4" s="83" t="s">
        <v>261</v>
      </c>
    </row>
    <row r="5" spans="1:35" x14ac:dyDescent="0.25">
      <c r="A5" t="str">
        <f t="shared" si="0"/>
        <v>BiofuelSewagegas</v>
      </c>
      <c r="B5" s="72" t="s">
        <v>145</v>
      </c>
      <c r="C5" s="75" t="s">
        <v>60</v>
      </c>
      <c r="D5" s="75" t="s">
        <v>60</v>
      </c>
      <c r="E5" s="75" t="s">
        <v>60</v>
      </c>
      <c r="F5" s="75" t="s">
        <v>60</v>
      </c>
      <c r="G5" s="75" t="s">
        <v>60</v>
      </c>
      <c r="J5" s="75" t="s">
        <v>60</v>
      </c>
      <c r="K5" s="75" t="s">
        <v>60</v>
      </c>
      <c r="M5" s="75" t="s">
        <v>60</v>
      </c>
      <c r="N5" s="75" t="s">
        <v>60</v>
      </c>
      <c r="P5" s="75" t="s">
        <v>60</v>
      </c>
      <c r="R5" s="75" t="s">
        <v>60</v>
      </c>
      <c r="U5" s="75" t="s">
        <v>169</v>
      </c>
      <c r="W5" s="77" t="s">
        <v>66</v>
      </c>
      <c r="X5" s="69" t="s">
        <v>71</v>
      </c>
      <c r="Y5" s="75" t="s">
        <v>59</v>
      </c>
      <c r="Z5" s="75" t="s">
        <v>60</v>
      </c>
      <c r="AE5" s="75" t="s">
        <v>262</v>
      </c>
      <c r="AI5" s="69" t="s">
        <v>74</v>
      </c>
    </row>
    <row r="6" spans="1:35" x14ac:dyDescent="0.25">
      <c r="A6" t="str">
        <f t="shared" si="0"/>
        <v>BiofuelOther</v>
      </c>
      <c r="B6" s="71" t="s">
        <v>146</v>
      </c>
      <c r="C6" s="74" t="s">
        <v>109</v>
      </c>
      <c r="D6" s="74" t="s">
        <v>109</v>
      </c>
      <c r="E6" s="74" t="s">
        <v>109</v>
      </c>
      <c r="F6" s="74" t="s">
        <v>109</v>
      </c>
      <c r="G6" s="74" t="s">
        <v>109</v>
      </c>
      <c r="J6" s="74" t="s">
        <v>109</v>
      </c>
      <c r="K6" s="74" t="s">
        <v>109</v>
      </c>
      <c r="M6" s="74" t="s">
        <v>109</v>
      </c>
      <c r="N6" s="74" t="s">
        <v>109</v>
      </c>
      <c r="P6" s="74" t="s">
        <v>109</v>
      </c>
      <c r="R6" s="74" t="s">
        <v>233</v>
      </c>
      <c r="U6" s="74" t="s">
        <v>164</v>
      </c>
      <c r="W6" s="76" t="s">
        <v>67</v>
      </c>
      <c r="Y6" s="74" t="s">
        <v>61</v>
      </c>
      <c r="Z6" s="74" t="s">
        <v>109</v>
      </c>
      <c r="AE6" s="74" t="s">
        <v>6</v>
      </c>
    </row>
    <row r="7" spans="1:35" x14ac:dyDescent="0.25">
      <c r="A7" t="str">
        <f t="shared" si="0"/>
        <v>Biomass</v>
      </c>
      <c r="B7" s="72" t="s">
        <v>21</v>
      </c>
      <c r="C7" s="69" t="s">
        <v>71</v>
      </c>
      <c r="D7" s="69" t="s">
        <v>71</v>
      </c>
      <c r="E7" s="69" t="s">
        <v>71</v>
      </c>
      <c r="F7" s="69" t="s">
        <v>71</v>
      </c>
      <c r="G7" s="69" t="s">
        <v>71</v>
      </c>
      <c r="J7" s="69" t="s">
        <v>71</v>
      </c>
      <c r="K7" s="69" t="s">
        <v>71</v>
      </c>
      <c r="M7" s="69" t="s">
        <v>71</v>
      </c>
      <c r="N7" s="69" t="s">
        <v>71</v>
      </c>
      <c r="P7" s="69" t="s">
        <v>71</v>
      </c>
      <c r="R7" s="75" t="s">
        <v>109</v>
      </c>
      <c r="U7" s="75" t="s">
        <v>163</v>
      </c>
      <c r="W7" s="77" t="s">
        <v>68</v>
      </c>
      <c r="Y7" s="75" t="s">
        <v>60</v>
      </c>
      <c r="Z7" s="69" t="s">
        <v>71</v>
      </c>
      <c r="AE7" s="75" t="s">
        <v>7</v>
      </c>
    </row>
    <row r="8" spans="1:35" x14ac:dyDescent="0.25">
      <c r="A8" t="str">
        <f t="shared" si="0"/>
        <v>FossilBrowncoallignite</v>
      </c>
      <c r="B8" s="71" t="s">
        <v>148</v>
      </c>
      <c r="R8" s="68" t="s">
        <v>71</v>
      </c>
      <c r="U8" s="74" t="s">
        <v>166</v>
      </c>
      <c r="W8" s="74" t="s">
        <v>109</v>
      </c>
      <c r="Y8" s="74" t="s">
        <v>109</v>
      </c>
      <c r="AE8" s="74" t="s">
        <v>12</v>
      </c>
    </row>
    <row r="9" spans="1:35" x14ac:dyDescent="0.25">
      <c r="A9" t="str">
        <f t="shared" si="0"/>
        <v>FossilCoalgas</v>
      </c>
      <c r="B9" s="72" t="s">
        <v>151</v>
      </c>
      <c r="U9" s="75" t="s">
        <v>167</v>
      </c>
      <c r="W9" s="69" t="s">
        <v>71</v>
      </c>
      <c r="Y9" s="69" t="s">
        <v>71</v>
      </c>
      <c r="AE9" s="75" t="s">
        <v>8</v>
      </c>
    </row>
    <row r="10" spans="1:35" x14ac:dyDescent="0.25">
      <c r="A10" t="str">
        <f t="shared" si="0"/>
        <v>FossilGas</v>
      </c>
      <c r="B10" s="71" t="s">
        <v>153</v>
      </c>
      <c r="U10" s="74" t="s">
        <v>158</v>
      </c>
      <c r="W10" s="80" t="s">
        <v>247</v>
      </c>
      <c r="AE10" s="74" t="s">
        <v>9</v>
      </c>
    </row>
    <row r="11" spans="1:35" x14ac:dyDescent="0.25">
      <c r="A11" t="str">
        <f t="shared" si="0"/>
        <v>FossilHardcoal</v>
      </c>
      <c r="B11" s="72" t="s">
        <v>150</v>
      </c>
      <c r="U11" s="69" t="s">
        <v>71</v>
      </c>
      <c r="AE11" s="75" t="s">
        <v>10</v>
      </c>
    </row>
    <row r="12" spans="1:35" x14ac:dyDescent="0.25">
      <c r="A12" t="str">
        <f t="shared" si="0"/>
        <v>FossilOil</v>
      </c>
      <c r="B12" s="71" t="s">
        <v>155</v>
      </c>
      <c r="AE12" s="74" t="s">
        <v>14</v>
      </c>
    </row>
    <row r="13" spans="1:35" x14ac:dyDescent="0.25">
      <c r="A13" t="str">
        <f t="shared" si="0"/>
        <v>FossilOilshale</v>
      </c>
      <c r="B13" s="72" t="s">
        <v>156</v>
      </c>
      <c r="AE13" s="75" t="s">
        <v>17</v>
      </c>
    </row>
    <row r="14" spans="1:35" x14ac:dyDescent="0.25">
      <c r="A14" t="str">
        <f t="shared" si="0"/>
        <v>FossilPeat</v>
      </c>
      <c r="B14" s="71" t="s">
        <v>147</v>
      </c>
      <c r="AE14" s="74" t="s">
        <v>16</v>
      </c>
    </row>
    <row r="15" spans="1:35" x14ac:dyDescent="0.25">
      <c r="A15" t="str">
        <f t="shared" si="0"/>
        <v>FossilOther</v>
      </c>
      <c r="B15" s="72" t="s">
        <v>160</v>
      </c>
      <c r="AE15" s="69" t="s">
        <v>15</v>
      </c>
    </row>
    <row r="16" spans="1:35" x14ac:dyDescent="0.25">
      <c r="A16" t="str">
        <f t="shared" si="0"/>
        <v>Geothermal</v>
      </c>
      <c r="B16" s="71" t="s">
        <v>57</v>
      </c>
    </row>
    <row r="17" spans="1:2" x14ac:dyDescent="0.25">
      <c r="A17" t="str">
        <f t="shared" si="0"/>
        <v>Hydrogen</v>
      </c>
      <c r="B17" s="72" t="s">
        <v>56</v>
      </c>
    </row>
    <row r="18" spans="1:2" x14ac:dyDescent="0.25">
      <c r="A18" t="str">
        <f t="shared" si="0"/>
        <v>Nuclear</v>
      </c>
      <c r="B18" s="71" t="s">
        <v>54</v>
      </c>
    </row>
    <row r="19" spans="1:2" x14ac:dyDescent="0.25">
      <c r="A19" t="str">
        <f t="shared" si="0"/>
        <v>Solar</v>
      </c>
      <c r="B19" s="72" t="s">
        <v>19</v>
      </c>
    </row>
    <row r="20" spans="1:2" x14ac:dyDescent="0.25">
      <c r="A20" t="str">
        <f t="shared" si="0"/>
        <v>StoredEnergyallstoredenergyirrespectiveoftheoriginalenergysource</v>
      </c>
      <c r="B20" s="71" t="s">
        <v>248</v>
      </c>
    </row>
    <row r="21" spans="1:2" x14ac:dyDescent="0.25">
      <c r="A21" t="str">
        <f t="shared" si="0"/>
        <v>Waste</v>
      </c>
      <c r="B21" s="72" t="s">
        <v>58</v>
      </c>
    </row>
    <row r="22" spans="1:2" x14ac:dyDescent="0.25">
      <c r="A22" t="str">
        <f t="shared" si="0"/>
        <v>Waterflowingwaterorheadofwater</v>
      </c>
      <c r="B22" s="71" t="s">
        <v>157</v>
      </c>
    </row>
    <row r="23" spans="1:2" x14ac:dyDescent="0.25">
      <c r="A23" t="str">
        <f t="shared" si="0"/>
        <v>Wind</v>
      </c>
      <c r="B23" s="72" t="s">
        <v>18</v>
      </c>
    </row>
    <row r="24" spans="1:2" x14ac:dyDescent="0.25">
      <c r="A24" t="str">
        <f t="shared" si="0"/>
        <v>Other</v>
      </c>
      <c r="B24" s="71" t="s">
        <v>70</v>
      </c>
    </row>
    <row r="25" spans="1:2" x14ac:dyDescent="0.25">
      <c r="A25" t="str">
        <f t="shared" si="0"/>
        <v>Datanotavailable</v>
      </c>
      <c r="B25" s="72" t="s">
        <v>71</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D90DD446C8934ABD144EA3ACE8BEAB" ma:contentTypeVersion="13" ma:contentTypeDescription="Create a new document." ma:contentTypeScope="" ma:versionID="dfb3e3c1d41fd9d12920901dde36c306">
  <xsd:schema xmlns:xsd="http://www.w3.org/2001/XMLSchema" xmlns:xs="http://www.w3.org/2001/XMLSchema" xmlns:p="http://schemas.microsoft.com/office/2006/metadata/properties" xmlns:ns3="cf1e9dd4-3224-4696-9763-bf46eab9bb9d" xmlns:ns4="3951b0f9-ad73-4930-b622-db6d5f00fde8" targetNamespace="http://schemas.microsoft.com/office/2006/metadata/properties" ma:root="true" ma:fieldsID="1271be1203791880822811c0cdd4461a" ns3:_="" ns4:_="">
    <xsd:import namespace="cf1e9dd4-3224-4696-9763-bf46eab9bb9d"/>
    <xsd:import namespace="3951b0f9-ad73-4930-b622-db6d5f00fde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e9dd4-3224-4696-9763-bf46eab9b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51b0f9-ad73-4930-b622-db6d5f00fde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349934-C457-49C1-81BE-4E8F873A8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1e9dd4-3224-4696-9763-bf46eab9bb9d"/>
    <ds:schemaRef ds:uri="3951b0f9-ad73-4930-b622-db6d5f00f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D07A2B-80AB-487E-992C-5BAA0A4CCCD3}">
  <ds:schemaRefs>
    <ds:schemaRef ds:uri="http://purl.org/dc/elements/1.1/"/>
    <ds:schemaRef ds:uri="http://schemas.microsoft.com/office/infopath/2007/PartnerControls"/>
    <ds:schemaRef ds:uri="http://www.w3.org/XML/1998/namespace"/>
    <ds:schemaRef ds:uri="3951b0f9-ad73-4930-b622-db6d5f00fde8"/>
    <ds:schemaRef ds:uri="http://purl.org/dc/dcmitype/"/>
    <ds:schemaRef ds:uri="http://schemas.microsoft.com/office/2006/documentManagement/types"/>
    <ds:schemaRef ds:uri="http://schemas.microsoft.com/office/2006/metadata/properties"/>
    <ds:schemaRef ds:uri="http://schemas.openxmlformats.org/package/2006/metadata/core-properties"/>
    <ds:schemaRef ds:uri="cf1e9dd4-3224-4696-9763-bf46eab9bb9d"/>
    <ds:schemaRef ds:uri="http://purl.org/dc/terms/"/>
  </ds:schemaRefs>
</ds:datastoreItem>
</file>

<file path=customXml/itemProps3.xml><?xml version="1.0" encoding="utf-8"?>
<ds:datastoreItem xmlns:ds="http://schemas.openxmlformats.org/officeDocument/2006/customXml" ds:itemID="{83B15965-10D8-4B0F-B96F-43B721C6A0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27</vt:i4>
      </vt:variant>
    </vt:vector>
  </HeadingPairs>
  <TitlesOfParts>
    <vt:vector size="33" baseType="lpstr">
      <vt:lpstr>Contents</vt:lpstr>
      <vt:lpstr>Definitions Part 1</vt:lpstr>
      <vt:lpstr>Register Part 1 </vt:lpstr>
      <vt:lpstr>Definitions Part 2 (DSR)</vt:lpstr>
      <vt:lpstr>Register Part 2 (DSR)</vt:lpstr>
      <vt:lpstr>Lists</vt:lpstr>
      <vt:lpstr>AdvancedFuelproducedviagasificationorpyrolysisofbiofuelorwaste</vt:lpstr>
      <vt:lpstr>BiofuelBiogasfromanaerobicdigestionexcludinglandfillsewage</vt:lpstr>
      <vt:lpstr>BiofuelLandfillgas</vt:lpstr>
      <vt:lpstr>BiofuelOther</vt:lpstr>
      <vt:lpstr>BiofuelSewagegas</vt:lpstr>
      <vt:lpstr>Biomass</vt:lpstr>
      <vt:lpstr>Datanotavailable</vt:lpstr>
      <vt:lpstr>EnergySource</vt:lpstr>
      <vt:lpstr>FossilBrowncoallignite</vt:lpstr>
      <vt:lpstr>FossilCoalgas</vt:lpstr>
      <vt:lpstr>FossilGas</vt:lpstr>
      <vt:lpstr>FossilHardcoal</vt:lpstr>
      <vt:lpstr>FossilOil</vt:lpstr>
      <vt:lpstr>FossilOilshale</vt:lpstr>
      <vt:lpstr>FossilOther</vt:lpstr>
      <vt:lpstr>FossilPeat</vt:lpstr>
      <vt:lpstr>Geothermal</vt:lpstr>
      <vt:lpstr>Hydrogen</vt:lpstr>
      <vt:lpstr>Nuclear</vt:lpstr>
      <vt:lpstr>Other</vt:lpstr>
      <vt:lpstr>'Definitions Part 1'!Print_Area</vt:lpstr>
      <vt:lpstr>'Definitions Part 2 (DSR)'!Print_Area</vt:lpstr>
      <vt:lpstr>Solar</vt:lpstr>
      <vt:lpstr>StoredEnergyallstoredenergyirrespectiveoftheoriginalenergysource</vt:lpstr>
      <vt:lpstr>Waste</vt:lpstr>
      <vt:lpstr>Waterflowingwaterorheadofwater</vt:lpstr>
      <vt:lpstr>Wind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Embedded Capacity Register</dc:title>
  <dc:creator>DCUSA Ltd.</dc:creator>
  <cp:keywords>Agreed Version</cp:keywords>
  <cp:lastModifiedBy>Louise Jones</cp:lastModifiedBy>
  <cp:lastPrinted>2020-11-19T08:00:09Z</cp:lastPrinted>
  <dcterms:created xsi:type="dcterms:W3CDTF">2014-08-19T10:00:43Z</dcterms:created>
  <dcterms:modified xsi:type="dcterms:W3CDTF">2023-11-15T08:02:14Z</dcterms:modified>
  <cp:category>Version 1.0</cp:category>
  <cp:contentStatus>Live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0x010100D3D90DD446C8934ABD144EA3ACE8BEAB</vt:lpwstr>
  </property>
  <property fmtid="{D5CDD505-2E9C-101B-9397-08002B2CF9AE}" pid="3" name="_NewReviewCycle">
    <vt:lpwstr/>
  </property>
</Properties>
</file>